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FEBRERO - 2018" sheetId="2" r:id="rId1"/>
  </sheets>
  <definedNames>
    <definedName name="_xlnm.Print_Area" localSheetId="0">'FEBRERO - 2018'!$A$1:$H$48</definedName>
  </definedNames>
  <calcPr calcId="145621"/>
</workbook>
</file>

<file path=xl/calcChain.xml><?xml version="1.0" encoding="utf-8"?>
<calcChain xmlns="http://schemas.openxmlformats.org/spreadsheetml/2006/main"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E47" i="2" l="1"/>
  <c r="D47" i="2"/>
  <c r="F47" i="2" l="1"/>
</calcChain>
</file>

<file path=xl/sharedStrings.xml><?xml version="1.0" encoding="utf-8"?>
<sst xmlns="http://schemas.openxmlformats.org/spreadsheetml/2006/main" count="77" uniqueCount="70">
  <si>
    <t xml:space="preserve">             OFICINA NACIONAL DE LA PROPIEDAD INDUSTRIAL</t>
  </si>
  <si>
    <t xml:space="preserve">                BANCO DE RESERVAS DE LA REPUBLICA DOMINICANA</t>
  </si>
  <si>
    <t xml:space="preserve">Balance Inicial: </t>
  </si>
  <si>
    <t>Fecha</t>
  </si>
  <si>
    <t>Balance</t>
  </si>
  <si>
    <t xml:space="preserve">                        LIBRO DE BANCO</t>
  </si>
  <si>
    <t>TOTAL</t>
  </si>
  <si>
    <t xml:space="preserve">      Ministerio de Industria y Comercio y Mipymes</t>
  </si>
  <si>
    <t xml:space="preserve">                     " Año  del  Fomento de las Exportaciones "</t>
  </si>
  <si>
    <r>
      <t xml:space="preserve">                              Del </t>
    </r>
    <r>
      <rPr>
        <b/>
        <u/>
        <sz val="14"/>
        <rFont val="Arial"/>
        <family val="2"/>
      </rPr>
      <t>1RO. AL 28 DE FEBRERO -</t>
    </r>
    <r>
      <rPr>
        <b/>
        <sz val="14"/>
        <rFont val="Arial"/>
        <family val="2"/>
      </rPr>
      <t>2018</t>
    </r>
  </si>
  <si>
    <t>PAGO SUELDOS ENERO 2018, PERSONAL MILITAR</t>
  </si>
  <si>
    <t>PAGO SUELDOS ENERO 2018, PERSONAL CONTRATADO</t>
  </si>
  <si>
    <t>COLUMBUS NETWORKS DOMINICANA</t>
  </si>
  <si>
    <t>EDESUR</t>
  </si>
  <si>
    <t>CENTRO COMERCIAL CORAL MALL</t>
  </si>
  <si>
    <t>SUNIX PETROLEUM</t>
  </si>
  <si>
    <t>INVERSIONES SIRUANA</t>
  </si>
  <si>
    <t>CAASD</t>
  </si>
  <si>
    <t>PAGO RETROACTIVO SUELDOS OCTUBRE -2017</t>
  </si>
  <si>
    <t>ORANGE DOMINICANA</t>
  </si>
  <si>
    <t>ANGELO GUZMAN</t>
  </si>
  <si>
    <t>JENNIESKA ALFONSO (AYUDA)</t>
  </si>
  <si>
    <t>RAMON EDUARDO LARA</t>
  </si>
  <si>
    <t>EDENORTE DOMINICANA</t>
  </si>
  <si>
    <t>Cuenta Bancaria No: 010-10238489-4 /SUB-CUENTA No.9995008001</t>
  </si>
  <si>
    <t>Débito</t>
  </si>
  <si>
    <t>Crédito</t>
  </si>
  <si>
    <t>TRANSFERENCIA RECIBIDA DE LA SUB-CUENTA 9995008000</t>
  </si>
  <si>
    <t>LIB-18-1/OP-009194</t>
  </si>
  <si>
    <t>LIB-30-1/OP-009193</t>
  </si>
  <si>
    <t>LIB-9-1/OP-010867</t>
  </si>
  <si>
    <t>PAGO INDEMNIZACION A EX-EMPLEADO</t>
  </si>
  <si>
    <t>WIND TELECOM</t>
  </si>
  <si>
    <t>LIB-19-1/OP-011012</t>
  </si>
  <si>
    <t>LIB-21-1/OP-011011</t>
  </si>
  <si>
    <t>LIB-22-1/OP-011010</t>
  </si>
  <si>
    <t>LIB-24-1/OP-011303</t>
  </si>
  <si>
    <t>LIB-26-1/OP-011302</t>
  </si>
  <si>
    <t>PAGO RETROACTIVO SUELDOS AGOSTO 2017, PERSONAL FIJO</t>
  </si>
  <si>
    <t>LIB-50-1/OP-011788</t>
  </si>
  <si>
    <t>PAGO RETROACTIVO SUELDOS SEPTIEMBRE 2017, PERSONAL FIJO</t>
  </si>
  <si>
    <t>LIB-52-1/OP-011789</t>
  </si>
  <si>
    <t>PAGO RETROACTIVO SUELDOS NOVIEMBRE 2017, PERSONAL CONTRATADO</t>
  </si>
  <si>
    <t>LIB-54-1/OP-011792</t>
  </si>
  <si>
    <t>LIB-56-1/OP-011791</t>
  </si>
  <si>
    <t>PAGO RETROACTIVO SUELDOS, DICIEMBRE 2017  PERSONAL CONTRATADO</t>
  </si>
  <si>
    <t>PAGO RETROACTIVO SUELDOS OCTUBRE 2017, PERSONAL CONTRATADO</t>
  </si>
  <si>
    <t>LIB-58-1/OP-011790</t>
  </si>
  <si>
    <t>PAGO VACACIONES A EX-EMPLEADOS PERIODO 2015-2016</t>
  </si>
  <si>
    <t>LIB-71-1/OP-012081</t>
  </si>
  <si>
    <t>LIB-73-1/OP-012083</t>
  </si>
  <si>
    <t>LIB-75-1/OP-012082</t>
  </si>
  <si>
    <t>LIB-304 -1 /OP-014160</t>
  </si>
  <si>
    <t>PAGO SUELDO FEBRERO 2018 PERSONAL  FIJO</t>
  </si>
  <si>
    <t>PAGO SUELDO FEBRERO 2018 PERSONAL MILITAR</t>
  </si>
  <si>
    <t>LIB-306-1/OP-014159</t>
  </si>
  <si>
    <t>LIB- 45-1/OP-014467</t>
  </si>
  <si>
    <t>LIB -48-1/OP-014466</t>
  </si>
  <si>
    <t>PAGO VIATICOS FUERA DEL PAIS  COLABORADOR</t>
  </si>
  <si>
    <t>LIB -312-1/OP-015724</t>
  </si>
  <si>
    <t>LIB -60-1/OP-015721</t>
  </si>
  <si>
    <t>LIB -77-1/OP-015722</t>
  </si>
  <si>
    <t>LIB -79-1/OP-015723</t>
  </si>
  <si>
    <t>GRUPO DE SERVICIOS HERRERA,S.R.L.</t>
  </si>
  <si>
    <t>LIB -83-1/OP-015727</t>
  </si>
  <si>
    <t>LIB -86-1/OP-015725</t>
  </si>
  <si>
    <t>LIB -94-1/OP-015726</t>
  </si>
  <si>
    <t>LIB-15-1/OP-011009</t>
  </si>
  <si>
    <t>Doc./Ck /Transf. No.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</si>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</sst>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1" fillId="3" borderId="0" xfId="3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164" fontId="11" fillId="0" borderId="2" xfId="5" applyNumberFormat="1" applyFont="1" applyFill="1" applyBorder="1" applyAlignment="1">
      <alignment horizontal="right" wrapText="1"/>
    </xf>
    <xf numFmtId="164" fontId="11" fillId="0" borderId="2" xfId="5" applyNumberFormat="1" applyFont="1" applyBorder="1" applyAlignment="1">
      <alignment horizontal="right"/>
    </xf>
    <xf numFmtId="0" fontId="12" fillId="0" borderId="2" xfId="0" applyFont="1" applyFill="1" applyBorder="1" applyAlignment="1"/>
    <xf numFmtId="14" fontId="13" fillId="3" borderId="2" xfId="0" applyNumberFormat="1" applyFont="1" applyFill="1" applyBorder="1" applyAlignment="1"/>
    <xf numFmtId="4" fontId="12" fillId="3" borderId="2" xfId="0" applyNumberFormat="1" applyFont="1" applyFill="1" applyBorder="1" applyAlignment="1">
      <alignment wrapText="1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164" fontId="10" fillId="4" borderId="8" xfId="0" applyNumberFormat="1" applyFont="1" applyFill="1" applyBorder="1" applyAlignment="1">
      <alignment horizontal="right"/>
    </xf>
    <xf numFmtId="164" fontId="10" fillId="4" borderId="9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right"/>
    </xf>
    <xf numFmtId="164" fontId="14" fillId="3" borderId="2" xfId="3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Border="1" applyAlignment="1"/>
    <xf numFmtId="0" fontId="0" fillId="0" borderId="2" xfId="0" applyBorder="1"/>
    <xf numFmtId="4" fontId="0" fillId="0" borderId="2" xfId="0" applyNumberFormat="1" applyBorder="1" applyAlignment="1"/>
    <xf numFmtId="4" fontId="0" fillId="3" borderId="2" xfId="0" applyNumberFormat="1" applyFill="1" applyBorder="1" applyAlignment="1">
      <alignment horizontal="left" wrapText="1"/>
    </xf>
    <xf numFmtId="4" fontId="0" fillId="3" borderId="2" xfId="0" applyNumberFormat="1" applyFont="1" applyFill="1" applyBorder="1" applyAlignment="1"/>
    <xf numFmtId="43" fontId="0" fillId="0" borderId="2" xfId="5" applyFont="1" applyBorder="1" applyAlignment="1"/>
    <xf numFmtId="0" fontId="0" fillId="0" borderId="2" xfId="0" applyBorder="1" applyAlignment="1">
      <alignment wrapText="1"/>
    </xf>
    <xf numFmtId="4" fontId="0" fillId="3" borderId="2" xfId="0" applyNumberFormat="1" applyFill="1" applyBorder="1"/>
    <xf numFmtId="43" fontId="0" fillId="3" borderId="2" xfId="5" applyFont="1" applyFill="1" applyBorder="1" applyAlignment="1"/>
    <xf numFmtId="43" fontId="0" fillId="0" borderId="2" xfId="5" applyFont="1" applyBorder="1" applyAlignment="1">
      <alignment horizontal="right"/>
    </xf>
    <xf numFmtId="4" fontId="0" fillId="0" borderId="2" xfId="0" applyNumberFormat="1" applyBorder="1"/>
    <xf numFmtId="0" fontId="0" fillId="0" borderId="2" xfId="0" applyFont="1" applyFill="1" applyBorder="1" applyAlignment="1"/>
    <xf numFmtId="43" fontId="0" fillId="0" borderId="2" xfId="5" applyFont="1" applyBorder="1"/>
    <xf numFmtId="4" fontId="0" fillId="3" borderId="2" xfId="0" applyNumberFormat="1" applyFont="1" applyFill="1" applyBorder="1" applyAlignment="1">
      <alignment horizontal="left" wrapText="1"/>
    </xf>
    <xf numFmtId="0" fontId="0" fillId="0" borderId="0" xfId="0" applyBorder="1"/>
    <xf numFmtId="164" fontId="11" fillId="0" borderId="0" xfId="5" applyNumberFormat="1" applyFont="1" applyFill="1" applyBorder="1" applyAlignment="1">
      <alignment horizontal="right" wrapText="1"/>
    </xf>
    <xf numFmtId="164" fontId="14" fillId="3" borderId="0" xfId="3" applyNumberFormat="1" applyFont="1" applyFill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0" fillId="0" borderId="2" xfId="0" applyFill="1" applyBorder="1"/>
    <xf numFmtId="0" fontId="0" fillId="0" borderId="10" xfId="0" applyFont="1" applyBorder="1"/>
    <xf numFmtId="0" fontId="4" fillId="2" borderId="11" xfId="3" applyFont="1" applyFill="1" applyBorder="1" applyAlignment="1">
      <alignment horizontal="center" vertical="center" wrapText="1"/>
    </xf>
    <xf numFmtId="164" fontId="11" fillId="0" borderId="10" xfId="5" applyNumberFormat="1" applyFont="1" applyFill="1" applyBorder="1" applyAlignment="1">
      <alignment horizontal="right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14" fontId="13" fillId="3" borderId="10" xfId="0" applyNumberFormat="1" applyFont="1" applyFill="1" applyBorder="1" applyAlignment="1"/>
    <xf numFmtId="0" fontId="12" fillId="0" borderId="10" xfId="0" applyFont="1" applyBorder="1" applyAlignment="1">
      <alignment horizontal="left"/>
    </xf>
    <xf numFmtId="164" fontId="11" fillId="0" borderId="10" xfId="0" applyNumberFormat="1" applyFont="1" applyBorder="1" applyAlignment="1">
      <alignment horizontal="right"/>
    </xf>
    <xf numFmtId="0" fontId="4" fillId="2" borderId="2" xfId="3" applyFont="1" applyFill="1" applyBorder="1" applyAlignment="1">
      <alignment horizontal="center" vertical="center" wrapText="1"/>
    </xf>
    <xf numFmtId="39" fontId="4" fillId="2" borderId="13" xfId="3" applyNumberFormat="1" applyFont="1" applyFill="1" applyBorder="1" applyAlignment="1">
      <alignment horizontal="right" vertical="center" wrapText="1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31" workbookViewId="0">
      <selection activeCell="F9" sqref="F9"/>
    </sheetView>
  </sheetViews>
  <sheetFormatPr baseColWidth="10" defaultRowHeight="15" x14ac:dyDescent="0.25"/>
  <cols>
    <col min="1" max="1" width="15.42578125" style="1" customWidth="1"/>
    <col min="2" max="2" width="32" style="1" customWidth="1"/>
    <col min="3" max="3" width="58.42578125" style="1" customWidth="1"/>
    <col min="4" max="4" width="19.42578125" style="1" customWidth="1"/>
    <col min="5" max="5" width="21.85546875" style="1" customWidth="1"/>
    <col min="6" max="6" width="26" style="1" customWidth="1"/>
    <col min="7" max="16384" width="11.42578125" style="1"/>
  </cols>
  <sheetData>
    <row r="1" spans="1:8" ht="37.5" x14ac:dyDescent="0.65">
      <c r="A1" s="42" t="s">
        <v>7</v>
      </c>
      <c r="B1" s="42"/>
      <c r="C1" s="42"/>
      <c r="D1" s="42"/>
      <c r="E1" s="42"/>
      <c r="F1" s="42"/>
      <c r="G1" s="42"/>
      <c r="H1" s="42"/>
    </row>
    <row r="2" spans="1:8" ht="19.5" x14ac:dyDescent="0.25">
      <c r="A2" s="43" t="s">
        <v>0</v>
      </c>
      <c r="B2" s="43"/>
      <c r="C2" s="43"/>
      <c r="D2" s="43"/>
      <c r="E2" s="43"/>
      <c r="F2" s="43"/>
      <c r="G2" s="43"/>
      <c r="H2" s="43"/>
    </row>
    <row r="3" spans="1:8" ht="19.5" x14ac:dyDescent="0.25">
      <c r="A3" s="44" t="s">
        <v>8</v>
      </c>
      <c r="B3" s="44"/>
      <c r="C3" s="44"/>
      <c r="D3" s="44"/>
      <c r="E3" s="44"/>
      <c r="F3" s="44"/>
      <c r="G3" s="44"/>
      <c r="H3" s="6"/>
    </row>
    <row r="4" spans="1:8" ht="20.25" x14ac:dyDescent="0.25">
      <c r="A4" s="45" t="s">
        <v>5</v>
      </c>
      <c r="B4" s="45"/>
      <c r="C4" s="45"/>
      <c r="D4" s="45"/>
      <c r="E4" s="45"/>
      <c r="F4" s="45"/>
      <c r="G4" s="45"/>
      <c r="H4" s="5"/>
    </row>
    <row r="5" spans="1:8" ht="18" x14ac:dyDescent="0.25">
      <c r="A5" s="46" t="s">
        <v>1</v>
      </c>
      <c r="B5" s="46"/>
      <c r="C5" s="46"/>
      <c r="D5" s="46"/>
      <c r="E5" s="46"/>
      <c r="F5" s="46"/>
      <c r="G5" s="46"/>
    </row>
    <row r="6" spans="1:8" ht="18" x14ac:dyDescent="0.25">
      <c r="A6" s="46" t="s">
        <v>9</v>
      </c>
      <c r="B6" s="46"/>
      <c r="C6" s="46"/>
      <c r="D6" s="46"/>
      <c r="E6" s="46"/>
      <c r="F6" s="46"/>
      <c r="G6" s="46"/>
    </row>
    <row r="7" spans="1:8" ht="15.75" thickBot="1" x14ac:dyDescent="0.3">
      <c r="A7" s="3"/>
      <c r="B7" s="3"/>
      <c r="C7" s="3"/>
      <c r="D7" s="3"/>
      <c r="E7" s="3"/>
      <c r="F7" s="3"/>
      <c r="G7" s="3"/>
    </row>
    <row r="8" spans="1:8" ht="16.5" x14ac:dyDescent="0.25">
      <c r="A8" s="39" t="s">
        <v>24</v>
      </c>
      <c r="B8" s="40"/>
      <c r="C8" s="40"/>
      <c r="D8" s="40"/>
      <c r="E8" s="40"/>
      <c r="F8" s="41"/>
      <c r="G8" s="2"/>
    </row>
    <row r="9" spans="1:8" ht="16.5" x14ac:dyDescent="0.25">
      <c r="A9" s="51"/>
      <c r="B9" s="52"/>
      <c r="C9" s="4"/>
      <c r="D9" s="49" t="s">
        <v>2</v>
      </c>
      <c r="E9" s="53"/>
      <c r="F9" s="58">
        <v>3095199.27</v>
      </c>
      <c r="G9" s="2"/>
    </row>
    <row r="10" spans="1:8" ht="41.25" customHeight="1" x14ac:dyDescent="0.25">
      <c r="A10" s="57" t="s">
        <v>3</v>
      </c>
      <c r="B10" s="57" t="s">
        <v>68</v>
      </c>
      <c r="C10" s="57" t="s">
        <v>69</v>
      </c>
      <c r="D10" s="57" t="s">
        <v>25</v>
      </c>
      <c r="E10" s="57" t="s">
        <v>26</v>
      </c>
      <c r="F10" s="57" t="s">
        <v>4</v>
      </c>
      <c r="G10" s="2"/>
    </row>
    <row r="11" spans="1:8" x14ac:dyDescent="0.25">
      <c r="A11" s="54">
        <v>43132</v>
      </c>
      <c r="B11" s="55">
        <v>16603</v>
      </c>
      <c r="C11" s="48" t="s">
        <v>27</v>
      </c>
      <c r="D11" s="50">
        <v>4360</v>
      </c>
      <c r="E11" s="50"/>
      <c r="F11" s="56">
        <f>F9-E11+D11</f>
        <v>3099559.27</v>
      </c>
    </row>
    <row r="12" spans="1:8" x14ac:dyDescent="0.25">
      <c r="A12" s="10">
        <v>43132</v>
      </c>
      <c r="B12" s="9" t="s">
        <v>28</v>
      </c>
      <c r="C12" s="27" t="s">
        <v>10</v>
      </c>
      <c r="D12" s="7"/>
      <c r="E12" s="21">
        <v>616824</v>
      </c>
      <c r="F12" s="16">
        <f t="shared" ref="F12:F43" si="0">+F11-E12+D12</f>
        <v>2482735.27</v>
      </c>
    </row>
    <row r="13" spans="1:8" x14ac:dyDescent="0.25">
      <c r="A13" s="10">
        <v>43132</v>
      </c>
      <c r="B13" s="9" t="s">
        <v>29</v>
      </c>
      <c r="C13" s="27" t="s">
        <v>11</v>
      </c>
      <c r="D13" s="7"/>
      <c r="E13" s="33">
        <v>508716.14</v>
      </c>
      <c r="F13" s="16">
        <f t="shared" si="0"/>
        <v>1974019.13</v>
      </c>
    </row>
    <row r="14" spans="1:8" x14ac:dyDescent="0.25">
      <c r="A14" s="10">
        <v>43139</v>
      </c>
      <c r="B14" s="19">
        <v>16691</v>
      </c>
      <c r="C14" s="20" t="s">
        <v>27</v>
      </c>
      <c r="D14" s="7">
        <v>574620.69999999995</v>
      </c>
      <c r="E14" s="25"/>
      <c r="F14" s="16">
        <f t="shared" si="0"/>
        <v>2548639.83</v>
      </c>
    </row>
    <row r="15" spans="1:8" x14ac:dyDescent="0.25">
      <c r="A15" s="10">
        <v>43140</v>
      </c>
      <c r="B15" s="19">
        <v>16710</v>
      </c>
      <c r="C15" s="20" t="s">
        <v>27</v>
      </c>
      <c r="D15" s="7">
        <v>157347.19</v>
      </c>
      <c r="E15" s="26"/>
      <c r="F15" s="16">
        <f t="shared" si="0"/>
        <v>2705987.02</v>
      </c>
    </row>
    <row r="16" spans="1:8" x14ac:dyDescent="0.25">
      <c r="A16" s="10">
        <v>43144</v>
      </c>
      <c r="B16" s="19" t="s">
        <v>30</v>
      </c>
      <c r="C16" s="34" t="s">
        <v>17</v>
      </c>
      <c r="D16" s="7"/>
      <c r="E16" s="26">
        <v>4360</v>
      </c>
      <c r="F16" s="16">
        <f t="shared" si="0"/>
        <v>2701627.02</v>
      </c>
    </row>
    <row r="17" spans="1:6" x14ac:dyDescent="0.25">
      <c r="A17" s="10">
        <v>43145</v>
      </c>
      <c r="B17" s="19" t="s">
        <v>67</v>
      </c>
      <c r="C17" s="34" t="s">
        <v>12</v>
      </c>
      <c r="D17" s="7"/>
      <c r="E17" s="26">
        <v>393775.65</v>
      </c>
      <c r="F17" s="16">
        <f t="shared" si="0"/>
        <v>2307851.37</v>
      </c>
    </row>
    <row r="18" spans="1:6" x14ac:dyDescent="0.25">
      <c r="A18" s="10">
        <v>43145</v>
      </c>
      <c r="B18" s="19" t="s">
        <v>33</v>
      </c>
      <c r="C18" s="34" t="s">
        <v>13</v>
      </c>
      <c r="D18" s="7"/>
      <c r="E18" s="7">
        <v>410801.23</v>
      </c>
      <c r="F18" s="16">
        <f t="shared" si="0"/>
        <v>1897050.1400000001</v>
      </c>
    </row>
    <row r="19" spans="1:6" x14ac:dyDescent="0.25">
      <c r="A19" s="10">
        <v>43145</v>
      </c>
      <c r="B19" s="19" t="s">
        <v>34</v>
      </c>
      <c r="C19" s="34" t="s">
        <v>14</v>
      </c>
      <c r="D19" s="7"/>
      <c r="E19" s="23">
        <v>112164.97</v>
      </c>
      <c r="F19" s="16">
        <f t="shared" si="0"/>
        <v>1784885.1700000002</v>
      </c>
    </row>
    <row r="20" spans="1:6" x14ac:dyDescent="0.25">
      <c r="A20" s="10">
        <v>43145</v>
      </c>
      <c r="B20" s="19" t="s">
        <v>35</v>
      </c>
      <c r="C20" s="24" t="s">
        <v>15</v>
      </c>
      <c r="D20" s="7"/>
      <c r="E20" s="26">
        <v>198500</v>
      </c>
      <c r="F20" s="16">
        <f t="shared" si="0"/>
        <v>1586385.1700000002</v>
      </c>
    </row>
    <row r="21" spans="1:6" x14ac:dyDescent="0.25">
      <c r="A21" s="10">
        <v>43146</v>
      </c>
      <c r="B21" s="19" t="s">
        <v>36</v>
      </c>
      <c r="C21" s="24" t="s">
        <v>15</v>
      </c>
      <c r="D21" s="7"/>
      <c r="E21" s="23">
        <v>538400</v>
      </c>
      <c r="F21" s="16">
        <f t="shared" si="0"/>
        <v>1047985.1700000002</v>
      </c>
    </row>
    <row r="22" spans="1:6" ht="15" customHeight="1" x14ac:dyDescent="0.25">
      <c r="A22" s="10">
        <v>43146</v>
      </c>
      <c r="B22" s="19" t="s">
        <v>37</v>
      </c>
      <c r="C22" s="24" t="s">
        <v>16</v>
      </c>
      <c r="D22" s="7"/>
      <c r="E22" s="23">
        <v>316017.28000000003</v>
      </c>
      <c r="F22" s="16">
        <f t="shared" si="0"/>
        <v>731967.89000000013</v>
      </c>
    </row>
    <row r="23" spans="1:6" ht="15" customHeight="1" x14ac:dyDescent="0.25">
      <c r="A23" s="10">
        <v>43147</v>
      </c>
      <c r="B23" s="19">
        <v>16778</v>
      </c>
      <c r="C23" s="20" t="s">
        <v>27</v>
      </c>
      <c r="D23" s="7">
        <v>194694.54</v>
      </c>
      <c r="E23" s="23"/>
      <c r="F23" s="16">
        <f t="shared" si="0"/>
        <v>926662.43000000017</v>
      </c>
    </row>
    <row r="24" spans="1:6" x14ac:dyDescent="0.25">
      <c r="A24" s="10">
        <v>43147</v>
      </c>
      <c r="B24" s="19" t="s">
        <v>39</v>
      </c>
      <c r="C24" s="34" t="s">
        <v>38</v>
      </c>
      <c r="D24" s="7"/>
      <c r="E24" s="23">
        <v>18446.400000000001</v>
      </c>
      <c r="F24" s="16">
        <f t="shared" si="0"/>
        <v>908216.03000000014</v>
      </c>
    </row>
    <row r="25" spans="1:6" ht="30" x14ac:dyDescent="0.25">
      <c r="A25" s="10">
        <v>43147</v>
      </c>
      <c r="B25" s="19" t="s">
        <v>41</v>
      </c>
      <c r="C25" s="34" t="s">
        <v>40</v>
      </c>
      <c r="D25" s="7"/>
      <c r="E25" s="23">
        <v>36892.800000000003</v>
      </c>
      <c r="F25" s="16">
        <f t="shared" si="0"/>
        <v>871323.2300000001</v>
      </c>
    </row>
    <row r="26" spans="1:6" ht="30" x14ac:dyDescent="0.25">
      <c r="A26" s="10">
        <v>43147</v>
      </c>
      <c r="B26" s="19" t="s">
        <v>43</v>
      </c>
      <c r="C26" s="27" t="s">
        <v>42</v>
      </c>
      <c r="D26" s="7"/>
      <c r="E26" s="26">
        <v>150890.23999999999</v>
      </c>
      <c r="F26" s="16">
        <f t="shared" si="0"/>
        <v>720432.99000000011</v>
      </c>
    </row>
    <row r="27" spans="1:6" ht="30" x14ac:dyDescent="0.25">
      <c r="A27" s="10">
        <v>43147</v>
      </c>
      <c r="B27" s="19" t="s">
        <v>44</v>
      </c>
      <c r="C27" s="27" t="s">
        <v>45</v>
      </c>
      <c r="D27" s="7"/>
      <c r="E27" s="26">
        <v>150890.23999999999</v>
      </c>
      <c r="F27" s="16">
        <f t="shared" si="0"/>
        <v>569542.75000000012</v>
      </c>
    </row>
    <row r="28" spans="1:6" ht="30" x14ac:dyDescent="0.25">
      <c r="A28" s="10">
        <v>43147</v>
      </c>
      <c r="B28" s="19" t="s">
        <v>47</v>
      </c>
      <c r="C28" s="34" t="s">
        <v>46</v>
      </c>
      <c r="D28" s="18"/>
      <c r="E28" s="23">
        <v>20060.46</v>
      </c>
      <c r="F28" s="17">
        <f t="shared" si="0"/>
        <v>549482.29000000015</v>
      </c>
    </row>
    <row r="29" spans="1:6" x14ac:dyDescent="0.25">
      <c r="A29" s="10">
        <v>43150</v>
      </c>
      <c r="B29" s="19" t="s">
        <v>49</v>
      </c>
      <c r="C29" s="22" t="s">
        <v>48</v>
      </c>
      <c r="D29" s="7"/>
      <c r="E29" s="26">
        <v>144016.72</v>
      </c>
      <c r="F29" s="17">
        <f t="shared" si="0"/>
        <v>405465.57000000018</v>
      </c>
    </row>
    <row r="30" spans="1:6" x14ac:dyDescent="0.25">
      <c r="A30" s="10">
        <v>43150</v>
      </c>
      <c r="B30" s="19" t="s">
        <v>50</v>
      </c>
      <c r="C30" s="24" t="s">
        <v>31</v>
      </c>
      <c r="D30" s="7"/>
      <c r="E30" s="25">
        <v>181256.79</v>
      </c>
      <c r="F30" s="17">
        <f t="shared" si="0"/>
        <v>224208.78000000017</v>
      </c>
    </row>
    <row r="31" spans="1:6" x14ac:dyDescent="0.25">
      <c r="A31" s="10">
        <v>43150</v>
      </c>
      <c r="B31" s="19" t="s">
        <v>51</v>
      </c>
      <c r="C31" s="22" t="s">
        <v>18</v>
      </c>
      <c r="D31" s="7"/>
      <c r="E31" s="21">
        <v>29514.240000000002</v>
      </c>
      <c r="F31" s="17">
        <f t="shared" si="0"/>
        <v>194694.54000000018</v>
      </c>
    </row>
    <row r="32" spans="1:6" x14ac:dyDescent="0.25">
      <c r="A32" s="10">
        <v>43151</v>
      </c>
      <c r="B32" s="19">
        <v>16837</v>
      </c>
      <c r="C32" s="20" t="s">
        <v>27</v>
      </c>
      <c r="D32" s="7">
        <v>15834616.33</v>
      </c>
      <c r="E32" s="28"/>
      <c r="F32" s="17">
        <f t="shared" si="0"/>
        <v>16029310.870000001</v>
      </c>
    </row>
    <row r="33" spans="1:6" x14ac:dyDescent="0.25">
      <c r="A33" s="10">
        <v>43153</v>
      </c>
      <c r="B33" s="19" t="s">
        <v>52</v>
      </c>
      <c r="C33" s="47" t="s">
        <v>53</v>
      </c>
      <c r="D33" s="7"/>
      <c r="E33" s="33">
        <v>14884310.630000001</v>
      </c>
      <c r="F33" s="17">
        <f t="shared" si="0"/>
        <v>1145000.2400000002</v>
      </c>
    </row>
    <row r="34" spans="1:6" x14ac:dyDescent="0.25">
      <c r="A34" s="10">
        <v>43153</v>
      </c>
      <c r="B34" s="19" t="s">
        <v>55</v>
      </c>
      <c r="C34" s="47" t="s">
        <v>54</v>
      </c>
      <c r="D34" s="7"/>
      <c r="E34" s="29">
        <v>616824</v>
      </c>
      <c r="F34" s="17">
        <f t="shared" si="0"/>
        <v>528176.24000000022</v>
      </c>
    </row>
    <row r="35" spans="1:6" x14ac:dyDescent="0.25">
      <c r="A35" s="10">
        <v>43154</v>
      </c>
      <c r="B35" s="19" t="s">
        <v>56</v>
      </c>
      <c r="C35" s="34" t="s">
        <v>32</v>
      </c>
      <c r="D35" s="7"/>
      <c r="E35" s="28">
        <v>10221.92</v>
      </c>
      <c r="F35" s="17">
        <f t="shared" si="0"/>
        <v>517954.32000000024</v>
      </c>
    </row>
    <row r="36" spans="1:6" x14ac:dyDescent="0.25">
      <c r="A36" s="10">
        <v>43154</v>
      </c>
      <c r="B36" s="19" t="s">
        <v>57</v>
      </c>
      <c r="C36" s="34" t="s">
        <v>19</v>
      </c>
      <c r="D36" s="7"/>
      <c r="E36" s="30">
        <v>101012.7</v>
      </c>
      <c r="F36" s="17">
        <f t="shared" si="0"/>
        <v>416941.62000000023</v>
      </c>
    </row>
    <row r="37" spans="1:6" x14ac:dyDescent="0.25">
      <c r="A37" s="10">
        <v>43154</v>
      </c>
      <c r="B37" s="19">
        <v>16890</v>
      </c>
      <c r="C37" s="20" t="s">
        <v>27</v>
      </c>
      <c r="D37" s="7">
        <v>1778762.07</v>
      </c>
      <c r="E37" s="31"/>
      <c r="F37" s="17">
        <f t="shared" si="0"/>
        <v>2195703.6900000004</v>
      </c>
    </row>
    <row r="38" spans="1:6" x14ac:dyDescent="0.25">
      <c r="A38" s="10">
        <v>43159</v>
      </c>
      <c r="B38" s="19" t="s">
        <v>59</v>
      </c>
      <c r="C38" s="22" t="s">
        <v>58</v>
      </c>
      <c r="D38" s="7"/>
      <c r="E38" s="7">
        <v>82091.83</v>
      </c>
      <c r="F38" s="17">
        <f t="shared" si="0"/>
        <v>2113611.8600000003</v>
      </c>
    </row>
    <row r="39" spans="1:6" x14ac:dyDescent="0.25">
      <c r="A39" s="10">
        <v>43159</v>
      </c>
      <c r="B39" s="19" t="s">
        <v>60</v>
      </c>
      <c r="C39" s="22" t="s">
        <v>23</v>
      </c>
      <c r="D39" s="7"/>
      <c r="E39" s="7">
        <v>4724.87</v>
      </c>
      <c r="F39" s="17">
        <f t="shared" si="0"/>
        <v>2108886.9900000002</v>
      </c>
    </row>
    <row r="40" spans="1:6" x14ac:dyDescent="0.25">
      <c r="A40" s="10">
        <v>43159</v>
      </c>
      <c r="B40" s="19" t="s">
        <v>61</v>
      </c>
      <c r="C40" s="34" t="s">
        <v>21</v>
      </c>
      <c r="D40" s="7"/>
      <c r="E40" s="7">
        <v>70000</v>
      </c>
      <c r="F40" s="17">
        <f t="shared" si="0"/>
        <v>2038886.9900000002</v>
      </c>
    </row>
    <row r="41" spans="1:6" x14ac:dyDescent="0.25">
      <c r="A41" s="10">
        <v>43159</v>
      </c>
      <c r="B41" s="19" t="s">
        <v>62</v>
      </c>
      <c r="C41" s="24" t="s">
        <v>22</v>
      </c>
      <c r="D41" s="31"/>
      <c r="E41" s="7">
        <v>45000</v>
      </c>
      <c r="F41" s="17">
        <f t="shared" si="0"/>
        <v>1993886.9900000002</v>
      </c>
    </row>
    <row r="42" spans="1:6" x14ac:dyDescent="0.25">
      <c r="A42" s="10">
        <v>43159</v>
      </c>
      <c r="B42" s="19" t="s">
        <v>64</v>
      </c>
      <c r="C42" s="24" t="s">
        <v>16</v>
      </c>
      <c r="D42" s="31"/>
      <c r="E42" s="7">
        <v>422385.34</v>
      </c>
      <c r="F42" s="17">
        <f t="shared" si="0"/>
        <v>1571501.6500000001</v>
      </c>
    </row>
    <row r="43" spans="1:6" x14ac:dyDescent="0.25">
      <c r="A43" s="10">
        <v>43159</v>
      </c>
      <c r="B43" s="19" t="s">
        <v>65</v>
      </c>
      <c r="C43" s="24" t="s">
        <v>20</v>
      </c>
      <c r="D43" s="31"/>
      <c r="E43" s="7">
        <v>70800</v>
      </c>
      <c r="F43" s="17">
        <f t="shared" si="0"/>
        <v>1500701.6500000001</v>
      </c>
    </row>
    <row r="44" spans="1:6" x14ac:dyDescent="0.25">
      <c r="A44" s="10">
        <v>43159</v>
      </c>
      <c r="B44" s="19" t="s">
        <v>66</v>
      </c>
      <c r="C44" s="24" t="s">
        <v>63</v>
      </c>
      <c r="D44" s="31"/>
      <c r="E44" s="7">
        <v>67820.5</v>
      </c>
      <c r="F44" s="17">
        <f t="shared" ref="F44" si="1">+F43-E44+D44</f>
        <v>1432881.1500000001</v>
      </c>
    </row>
    <row r="45" spans="1:6" x14ac:dyDescent="0.25">
      <c r="A45" s="10"/>
      <c r="B45" s="19"/>
      <c r="C45" s="32"/>
      <c r="D45" s="8"/>
      <c r="E45" s="8"/>
      <c r="F45" s="16"/>
    </row>
    <row r="46" spans="1:6" ht="15.75" thickBot="1" x14ac:dyDescent="0.3">
      <c r="A46" s="10"/>
      <c r="B46" s="19"/>
      <c r="C46" s="11"/>
      <c r="D46" s="17"/>
      <c r="E46" s="17"/>
      <c r="F46" s="16"/>
    </row>
    <row r="47" spans="1:6" ht="23.25" customHeight="1" thickBot="1" x14ac:dyDescent="0.3">
      <c r="A47" s="12"/>
      <c r="B47" s="13"/>
      <c r="C47" s="13" t="s">
        <v>6</v>
      </c>
      <c r="D47" s="14">
        <f>SUM(D11:D46)</f>
        <v>18544400.829999998</v>
      </c>
      <c r="E47" s="14">
        <f>SUM(E11:E46)</f>
        <v>20206718.950000003</v>
      </c>
      <c r="F47" s="15">
        <f>F9+D47-E47</f>
        <v>1432881.1499999948</v>
      </c>
    </row>
    <row r="68" spans="5:5" x14ac:dyDescent="0.25">
      <c r="E68" s="35"/>
    </row>
    <row r="69" spans="5:5" x14ac:dyDescent="0.25">
      <c r="E69" s="36"/>
    </row>
    <row r="70" spans="5:5" x14ac:dyDescent="0.25">
      <c r="E70" s="36"/>
    </row>
    <row r="71" spans="5:5" x14ac:dyDescent="0.25">
      <c r="E71" s="36"/>
    </row>
    <row r="72" spans="5:5" x14ac:dyDescent="0.25">
      <c r="E72" s="36"/>
    </row>
    <row r="73" spans="5:5" x14ac:dyDescent="0.25">
      <c r="E73" s="36"/>
    </row>
    <row r="74" spans="5:5" x14ac:dyDescent="0.25">
      <c r="E74" s="36"/>
    </row>
    <row r="75" spans="5:5" x14ac:dyDescent="0.25">
      <c r="E75" s="36"/>
    </row>
    <row r="76" spans="5:5" x14ac:dyDescent="0.25">
      <c r="E76" s="36"/>
    </row>
    <row r="77" spans="5:5" x14ac:dyDescent="0.25">
      <c r="E77" s="36"/>
    </row>
    <row r="78" spans="5:5" x14ac:dyDescent="0.25">
      <c r="E78" s="36"/>
    </row>
    <row r="79" spans="5:5" x14ac:dyDescent="0.25">
      <c r="E79" s="36"/>
    </row>
    <row r="80" spans="5:5" x14ac:dyDescent="0.25">
      <c r="E80" s="36"/>
    </row>
    <row r="81" spans="5:5" x14ac:dyDescent="0.25">
      <c r="E81" s="36"/>
    </row>
    <row r="82" spans="5:5" x14ac:dyDescent="0.25">
      <c r="E82" s="36"/>
    </row>
    <row r="83" spans="5:5" x14ac:dyDescent="0.25">
      <c r="E83" s="36"/>
    </row>
    <row r="84" spans="5:5" x14ac:dyDescent="0.25">
      <c r="E84" s="36"/>
    </row>
    <row r="85" spans="5:5" x14ac:dyDescent="0.25">
      <c r="E85" s="36"/>
    </row>
    <row r="86" spans="5:5" x14ac:dyDescent="0.25">
      <c r="E86" s="37"/>
    </row>
    <row r="87" spans="5:5" x14ac:dyDescent="0.25">
      <c r="E87" s="36"/>
    </row>
    <row r="88" spans="5:5" x14ac:dyDescent="0.25">
      <c r="E88" s="36"/>
    </row>
    <row r="89" spans="5:5" x14ac:dyDescent="0.25">
      <c r="E89" s="36"/>
    </row>
    <row r="90" spans="5:5" x14ac:dyDescent="0.25">
      <c r="E90" s="36"/>
    </row>
    <row r="91" spans="5:5" x14ac:dyDescent="0.25">
      <c r="E91" s="36"/>
    </row>
    <row r="92" spans="5:5" x14ac:dyDescent="0.25">
      <c r="E92" s="36"/>
    </row>
    <row r="93" spans="5:5" x14ac:dyDescent="0.25">
      <c r="E93" s="36"/>
    </row>
    <row r="94" spans="5:5" x14ac:dyDescent="0.25">
      <c r="E94" s="36"/>
    </row>
    <row r="95" spans="5:5" x14ac:dyDescent="0.25">
      <c r="E95" s="36"/>
    </row>
    <row r="96" spans="5:5" x14ac:dyDescent="0.25">
      <c r="E96" s="36"/>
    </row>
    <row r="97" spans="5:5" x14ac:dyDescent="0.25">
      <c r="E97" s="36"/>
    </row>
    <row r="98" spans="5:5" x14ac:dyDescent="0.25">
      <c r="E98" s="36"/>
    </row>
    <row r="99" spans="5:5" x14ac:dyDescent="0.25">
      <c r="E99" s="36"/>
    </row>
    <row r="100" spans="5:5" x14ac:dyDescent="0.25">
      <c r="E100" s="36"/>
    </row>
    <row r="101" spans="5:5" x14ac:dyDescent="0.25">
      <c r="E101" s="36"/>
    </row>
    <row r="102" spans="5:5" x14ac:dyDescent="0.25">
      <c r="E102" s="36"/>
    </row>
    <row r="103" spans="5:5" x14ac:dyDescent="0.25">
      <c r="E103" s="38"/>
    </row>
    <row r="104" spans="5:5" x14ac:dyDescent="0.25">
      <c r="E104" s="36"/>
    </row>
    <row r="105" spans="5:5" x14ac:dyDescent="0.25">
      <c r="E105" s="36"/>
    </row>
    <row r="106" spans="5:5" x14ac:dyDescent="0.25">
      <c r="E106" s="36"/>
    </row>
    <row r="107" spans="5:5" x14ac:dyDescent="0.25">
      <c r="E107" s="36"/>
    </row>
    <row r="108" spans="5:5" x14ac:dyDescent="0.25">
      <c r="E108" s="38"/>
    </row>
    <row r="109" spans="5:5" x14ac:dyDescent="0.25">
      <c r="E109" s="35"/>
    </row>
    <row r="110" spans="5:5" x14ac:dyDescent="0.25">
      <c r="E110" s="35"/>
    </row>
    <row r="111" spans="5:5" x14ac:dyDescent="0.25">
      <c r="E111" s="35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2018-03-02T13:34:55Z</cp:lastPrinted>
  <dcterms:created xsi:type="dcterms:W3CDTF">2014-09-26T19:40:15Z</dcterms:created>
  <dcterms:modified xsi:type="dcterms:W3CDTF">2018-03-02T14:26:08Z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