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Dynamics GP 30062017" sheetId="2" r:id="rId1"/>
  </sheets>
  <calcPr calcId="145621"/>
</workbook>
</file>

<file path=xl/calcChain.xml><?xml version="1.0" encoding="utf-8"?>
<calcChain xmlns="http://schemas.openxmlformats.org/spreadsheetml/2006/main">
  <c r="T9" i="2" l="1"/>
  <c r="T10" i="2"/>
  <c r="T11" i="2"/>
  <c r="U11" i="2" s="1"/>
  <c r="T12" i="2"/>
  <c r="T13" i="2"/>
  <c r="U13" i="2" s="1"/>
  <c r="T14" i="2"/>
  <c r="T15" i="2"/>
  <c r="T16" i="2"/>
  <c r="T17" i="2"/>
  <c r="T18" i="2"/>
  <c r="T19" i="2"/>
  <c r="T20" i="2"/>
  <c r="T21" i="2"/>
  <c r="U21" i="2" s="1"/>
  <c r="T22" i="2"/>
  <c r="T23" i="2"/>
  <c r="T24" i="2"/>
  <c r="T25" i="2"/>
  <c r="T26" i="2"/>
  <c r="T27" i="2"/>
  <c r="U27" i="2" s="1"/>
  <c r="T28" i="2"/>
  <c r="T29" i="2"/>
  <c r="T30" i="2"/>
  <c r="T31" i="2"/>
  <c r="T32" i="2"/>
  <c r="T33" i="2"/>
  <c r="T34" i="2"/>
  <c r="T35" i="2"/>
  <c r="T36" i="2"/>
  <c r="T37" i="2"/>
  <c r="U37" i="2" s="1"/>
  <c r="T38" i="2"/>
  <c r="T39" i="2"/>
  <c r="T40" i="2"/>
  <c r="T41" i="2"/>
  <c r="T42" i="2"/>
  <c r="T43" i="2"/>
  <c r="U43" i="2" s="1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U59" i="2" s="1"/>
  <c r="T60" i="2"/>
  <c r="T61" i="2"/>
  <c r="T62" i="2"/>
  <c r="T63" i="2"/>
  <c r="U63" i="2" s="1"/>
  <c r="T64" i="2"/>
  <c r="T65" i="2"/>
  <c r="U65" i="2" s="1"/>
  <c r="T66" i="2"/>
  <c r="T67" i="2"/>
  <c r="T68" i="2"/>
  <c r="T69" i="2"/>
  <c r="T70" i="2"/>
  <c r="T71" i="2"/>
  <c r="U71" i="2" s="1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U91" i="2" s="1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U119" i="2" s="1"/>
  <c r="T120" i="2"/>
  <c r="T121" i="2"/>
  <c r="T122" i="2"/>
  <c r="T123" i="2"/>
  <c r="T124" i="2"/>
  <c r="T125" i="2"/>
  <c r="S9" i="2"/>
  <c r="S10" i="2"/>
  <c r="S11" i="2"/>
  <c r="S12" i="2"/>
  <c r="S13" i="2"/>
  <c r="S14" i="2"/>
  <c r="U14" i="2" s="1"/>
  <c r="S15" i="2"/>
  <c r="S16" i="2"/>
  <c r="U16" i="2" s="1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U30" i="2" s="1"/>
  <c r="S31" i="2"/>
  <c r="S32" i="2"/>
  <c r="U32" i="2" s="1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U46" i="2" s="1"/>
  <c r="S47" i="2"/>
  <c r="S48" i="2"/>
  <c r="S49" i="2"/>
  <c r="S50" i="2"/>
  <c r="S51" i="2"/>
  <c r="S52" i="2"/>
  <c r="U52" i="2" s="1"/>
  <c r="S53" i="2"/>
  <c r="S54" i="2"/>
  <c r="S55" i="2"/>
  <c r="S56" i="2"/>
  <c r="S57" i="2"/>
  <c r="S58" i="2"/>
  <c r="S59" i="2"/>
  <c r="S60" i="2"/>
  <c r="S61" i="2"/>
  <c r="S62" i="2"/>
  <c r="S63" i="2"/>
  <c r="S64" i="2"/>
  <c r="U64" i="2" s="1"/>
  <c r="S65" i="2"/>
  <c r="S66" i="2"/>
  <c r="S67" i="2"/>
  <c r="S68" i="2"/>
  <c r="S69" i="2"/>
  <c r="S70" i="2"/>
  <c r="U70" i="2" s="1"/>
  <c r="S71" i="2"/>
  <c r="S72" i="2"/>
  <c r="S73" i="2"/>
  <c r="S74" i="2"/>
  <c r="U74" i="2" s="1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U88" i="2" s="1"/>
  <c r="S89" i="2"/>
  <c r="S90" i="2"/>
  <c r="U90" i="2" s="1"/>
  <c r="S91" i="2"/>
  <c r="S92" i="2"/>
  <c r="S93" i="2"/>
  <c r="S94" i="2"/>
  <c r="S95" i="2"/>
  <c r="S96" i="2"/>
  <c r="S97" i="2"/>
  <c r="S98" i="2"/>
  <c r="U98" i="2" s="1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U112" i="2" s="1"/>
  <c r="S113" i="2"/>
  <c r="S114" i="2"/>
  <c r="S115" i="2"/>
  <c r="S116" i="2"/>
  <c r="S117" i="2"/>
  <c r="S118" i="2"/>
  <c r="S119" i="2"/>
  <c r="S120" i="2"/>
  <c r="S121" i="2"/>
  <c r="S122" i="2"/>
  <c r="S123" i="2"/>
  <c r="U123" i="2" s="1"/>
  <c r="S124" i="2"/>
  <c r="S125" i="2"/>
  <c r="T8" i="2"/>
  <c r="S8" i="2"/>
  <c r="P126" i="2"/>
  <c r="Q126" i="2"/>
  <c r="R126" i="2"/>
  <c r="N126" i="2"/>
  <c r="F126" i="2"/>
  <c r="G126" i="2"/>
  <c r="H126" i="2"/>
  <c r="I126" i="2"/>
  <c r="J126" i="2"/>
  <c r="E126" i="2"/>
  <c r="U118" i="2"/>
  <c r="U122" i="2"/>
  <c r="U106" i="2"/>
  <c r="U82" i="2"/>
  <c r="U54" i="2"/>
  <c r="U38" i="2"/>
  <c r="U22" i="2"/>
  <c r="U107" i="2"/>
  <c r="U49" i="2"/>
  <c r="U25" i="2"/>
  <c r="U41" i="2"/>
  <c r="U114" i="2"/>
  <c r="U89" i="2"/>
  <c r="U66" i="2"/>
  <c r="U51" i="2"/>
  <c r="U35" i="2"/>
  <c r="U19" i="2"/>
  <c r="U110" i="2"/>
  <c r="U103" i="2"/>
  <c r="U60" i="2"/>
  <c r="U40" i="2"/>
  <c r="U24" i="2"/>
  <c r="U8" i="2"/>
  <c r="U109" i="2"/>
  <c r="U48" i="2"/>
  <c r="K123" i="2"/>
  <c r="K115" i="2"/>
  <c r="K87" i="2"/>
  <c r="K86" i="2"/>
  <c r="K65" i="2"/>
  <c r="K70" i="2"/>
  <c r="K109" i="2"/>
  <c r="K72" i="2"/>
  <c r="K73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6" i="2"/>
  <c r="K67" i="2"/>
  <c r="K68" i="2"/>
  <c r="K69" i="2"/>
  <c r="K71" i="2"/>
  <c r="K74" i="2"/>
  <c r="K75" i="2"/>
  <c r="K76" i="2"/>
  <c r="K77" i="2"/>
  <c r="K78" i="2"/>
  <c r="K79" i="2"/>
  <c r="K80" i="2"/>
  <c r="K81" i="2"/>
  <c r="K82" i="2"/>
  <c r="K83" i="2"/>
  <c r="K84" i="2"/>
  <c r="K85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6" i="2"/>
  <c r="K117" i="2"/>
  <c r="K118" i="2"/>
  <c r="K119" i="2"/>
  <c r="K120" i="2"/>
  <c r="K121" i="2"/>
  <c r="K122" i="2"/>
  <c r="K124" i="2"/>
  <c r="K125" i="2"/>
  <c r="K8" i="2"/>
  <c r="O126" i="2"/>
  <c r="U115" i="2" l="1"/>
  <c r="U111" i="2"/>
  <c r="U99" i="2"/>
  <c r="U95" i="2"/>
  <c r="U87" i="2"/>
  <c r="U83" i="2"/>
  <c r="U79" i="2"/>
  <c r="U75" i="2"/>
  <c r="U67" i="2"/>
  <c r="U55" i="2"/>
  <c r="U47" i="2"/>
  <c r="U39" i="2"/>
  <c r="U31" i="2"/>
  <c r="U23" i="2"/>
  <c r="U15" i="2"/>
  <c r="U124" i="2"/>
  <c r="U120" i="2"/>
  <c r="U116" i="2"/>
  <c r="U108" i="2"/>
  <c r="U104" i="2"/>
  <c r="U68" i="2"/>
  <c r="U56" i="2"/>
  <c r="U44" i="2"/>
  <c r="U36" i="2"/>
  <c r="U28" i="2"/>
  <c r="U20" i="2"/>
  <c r="U12" i="2"/>
  <c r="U125" i="2"/>
  <c r="U121" i="2"/>
  <c r="U117" i="2"/>
  <c r="U113" i="2"/>
  <c r="U105" i="2"/>
  <c r="U101" i="2"/>
  <c r="U73" i="2"/>
  <c r="U69" i="2"/>
  <c r="U61" i="2"/>
  <c r="U57" i="2"/>
  <c r="U53" i="2"/>
  <c r="U45" i="2"/>
  <c r="U33" i="2"/>
  <c r="U29" i="2"/>
  <c r="U17" i="2"/>
  <c r="U9" i="2"/>
  <c r="U102" i="2"/>
  <c r="U94" i="2"/>
  <c r="U86" i="2"/>
  <c r="U78" i="2"/>
  <c r="U62" i="2"/>
  <c r="U58" i="2"/>
  <c r="U50" i="2"/>
  <c r="U42" i="2"/>
  <c r="U34" i="2"/>
  <c r="U26" i="2"/>
  <c r="U18" i="2"/>
  <c r="U10" i="2"/>
  <c r="K126" i="2"/>
  <c r="R127" i="2"/>
  <c r="R128" i="2" s="1"/>
  <c r="U100" i="2"/>
  <c r="U96" i="2"/>
  <c r="U92" i="2"/>
  <c r="U84" i="2"/>
  <c r="U80" i="2"/>
  <c r="U76" i="2"/>
  <c r="U72" i="2"/>
  <c r="U97" i="2"/>
  <c r="U93" i="2"/>
  <c r="U85" i="2"/>
  <c r="U81" i="2"/>
  <c r="U77" i="2"/>
</calcChain>
</file>

<file path=xl/sharedStrings.xml><?xml version="1.0" encoding="utf-8"?>
<sst xmlns="http://schemas.openxmlformats.org/spreadsheetml/2006/main" count="538" uniqueCount="242">
  <si>
    <t>MATERIALES DE CONSTRUCCION PROYECTO DE CASAS A COLABORADORES</t>
  </si>
  <si>
    <t>FACTURA No.</t>
  </si>
  <si>
    <t>PROVEEDOR</t>
  </si>
  <si>
    <t>DESCRIPCION</t>
  </si>
  <si>
    <t>VALOR NETO</t>
  </si>
  <si>
    <t>LEY 319-98 CODIA</t>
  </si>
  <si>
    <t>VALOR BRUTO</t>
  </si>
  <si>
    <t>FECHA DE VENCIMIENTO</t>
  </si>
  <si>
    <t>FECHA DE DOCUMENTO</t>
  </si>
  <si>
    <t>PERIODO ACTUAL</t>
  </si>
  <si>
    <t>1-30 Dias</t>
  </si>
  <si>
    <t>31-60 Dias</t>
  </si>
  <si>
    <t>61 Dias y Más</t>
  </si>
  <si>
    <t>ARTICULOS DE LIMPIEZA E HIGIENE</t>
  </si>
  <si>
    <t>TRANSPORTE DE VALORES OR-PRINCIPAL</t>
  </si>
  <si>
    <t>OBSERVACIONES</t>
  </si>
  <si>
    <t>TOTAL GENERAL</t>
  </si>
  <si>
    <t>ADQUISICION DE COCINA MODULAR PARA CATI</t>
  </si>
  <si>
    <t>ALQUILER DE ESPACIO OCTUBRE 2014 A OCTUBRE 2015</t>
  </si>
  <si>
    <t>COMPRA  DE IMPRESORA MULTIFUNCIONAL</t>
  </si>
  <si>
    <t>COMPRA DE ARTICULOS INFORMATICOS PARA LA INSTITUCION</t>
  </si>
  <si>
    <t>COMPRA DE MUEBLES Y ENSERES</t>
  </si>
  <si>
    <t>COMPRA DE MEMORIAS USB</t>
  </si>
  <si>
    <t>REP. Y MANT. TOYOTA LAND CRUSIER</t>
  </si>
  <si>
    <t>MANTENIMIENTOS DE AIRES</t>
  </si>
  <si>
    <t>MANTENIMIENTO DE BEBEDERO Y BOMBA DE AGUA</t>
  </si>
  <si>
    <t>MANTENIMIENTO DE GAS AIRE SALON DE CONFERENCIA</t>
  </si>
  <si>
    <t>MANT. Y REP. TOYOTA LAND CRUISER</t>
  </si>
  <si>
    <t>SISTEMA INTEGRADO DE GESTION CALIDAD</t>
  </si>
  <si>
    <t>PUBLICIDAD FEB. 2015</t>
  </si>
  <si>
    <t>PUBLICIDAD MARZO 2015</t>
  </si>
  <si>
    <t xml:space="preserve"> ADQUISICION DE EQUIPOS DE OFICINA OFIC PRINC</t>
  </si>
  <si>
    <t>NO ESTAN AL DIA CON EL IMPUESTO</t>
  </si>
  <si>
    <t>A LA ESPERA DE DECISION  PROCESO DE PAGO</t>
  </si>
  <si>
    <t>DEVUELTO POR LA UCGRD NO ESTA COMPLETO EL EXPEDIENTE</t>
  </si>
  <si>
    <t>A LA ESPERA DE DOCUMENTACION SOLICITADA POR CAMBIO DE NOMBRE DE EMPRESA</t>
  </si>
  <si>
    <t>A010010011500000289</t>
  </si>
  <si>
    <r>
      <rPr>
        <sz val="9"/>
        <rFont val="Arial"/>
        <family val="2"/>
      </rPr>
      <t>ABASTECIMIENTOS COMERCIALES
FJJ SRL</t>
    </r>
  </si>
  <si>
    <t>A010010011500000012</t>
  </si>
  <si>
    <r>
      <rPr>
        <sz val="9"/>
        <rFont val="Arial"/>
        <family val="2"/>
      </rPr>
      <t>ABOGADO, CONSULTORES &amp;
MEDIADORES AD</t>
    </r>
  </si>
  <si>
    <t>50 EJEMPLARES CODIGO DE TRAB.</t>
  </si>
  <si>
    <t>A010010011500000008</t>
  </si>
  <si>
    <r>
      <rPr>
        <sz val="9"/>
        <rFont val="Arial"/>
        <family val="2"/>
      </rPr>
      <t>AD CREATIVE SUITE &amp;
MULTISERVICES,</t>
    </r>
  </si>
  <si>
    <t>IMPRESION DE MEMORIA</t>
  </si>
  <si>
    <t>A010010011500000793</t>
  </si>
  <si>
    <r>
      <rPr>
        <sz val="9"/>
        <rFont val="Arial"/>
        <family val="2"/>
      </rPr>
      <t>ADMINISTRACION &amp;
ATESORAMIENTOS D</t>
    </r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</si>
  <si>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</si>
  <si>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</si>
  <si>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</si>
  <si>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</si>
  <si>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</si>
  <si>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</si>
  <si>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</si>
  <si>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</si>
  <si>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</si>
  <si>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</si>
  <si>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</si>
  <si>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</si>
  <si>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</si>
  <si>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</si>
  <si>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</si>
  <si>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</si>
  <si>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</si>
  <si>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</si>
  <si>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</si>
  <si>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</si>
  <si>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</si>
  <si>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</si>
  <si>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</si>
  <si>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</si>
  <si>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</si>
  <si>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</si>
  <si>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</si>
  <si>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</si>
  <si>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</si>
  <si>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</si>
  <si>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</si>
  <si>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</si>
  <si>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</si>
  <si>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</si>
  <si>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</si>
  <si>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</si>
  <si>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</si>
  <si>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</si>
  <si>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</si>
  <si>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</si>
  <si>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</si>
  <si>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</si>
  <si>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</si>
  <si>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</si>
  <si>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</si>
  <si>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</si>
  <si>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</si>
  <si>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</si>
  <si>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</si>
  <si>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P010010011502657458</t>
  </si>
  <si>
    <t>ANA GERTRUDIS LOPEZ RIVAS</t>
  </si>
  <si>
    <t>PUBLICIDAD, ABRIL 2017</t>
  </si>
  <si>
    <t>P010010011502657460</t>
  </si>
  <si>
    <t>PUBLICIDAD,  MAYO 2017</t>
  </si>
  <si>
    <t>A030010011500000712</t>
  </si>
  <si>
    <t>ANTONIO P. HACHE &amp; CO. C. POR A.</t>
  </si>
  <si>
    <t>A020010011500016650</t>
  </si>
  <si>
    <r>
      <rPr>
        <sz val="9"/>
        <rFont val="Arial"/>
        <family val="2"/>
      </rPr>
      <t>AYUNTAMIENTO DEL DISTRITO
NACIONAL</t>
    </r>
  </si>
  <si>
    <t>RECOGIDA DE BASURA MAYO 2017</t>
  </si>
  <si>
    <t>A010010011500000110</t>
  </si>
  <si>
    <t>CENTRO COMERCIAL CORAL MALL</t>
  </si>
  <si>
    <t>A010010011500000787</t>
  </si>
  <si>
    <t>CENTRO COPIADO OSCAR</t>
  </si>
  <si>
    <t>A020020011500004113</t>
  </si>
  <si>
    <r>
      <rPr>
        <sz val="9"/>
        <rFont val="Arial"/>
        <family val="2"/>
      </rPr>
      <t>CENTRO CUESTA NACIONAL C
POR</t>
    </r>
  </si>
  <si>
    <t>BONOS OBSEQUIO A MADRES</t>
  </si>
  <si>
    <t>A030010011500009806</t>
  </si>
  <si>
    <r>
      <rPr>
        <sz val="9"/>
        <rFont val="Arial"/>
        <family val="2"/>
      </rPr>
      <t>CENTRO ESPECIALIZADO DE
COMPUTACIÓN,</t>
    </r>
  </si>
  <si>
    <t>A010010011500003704</t>
  </si>
  <si>
    <t>COMPU-OFFICE DOMINICANA SRL</t>
  </si>
  <si>
    <r>
      <rPr>
        <sz val="9"/>
        <rFont val="Arial"/>
        <family val="2"/>
      </rPr>
      <t>DISTRIBUIDORA Y SERVICIOS
DIVERSOS</t>
    </r>
  </si>
  <si>
    <t>A010010011500000185</t>
  </si>
  <si>
    <t>DOREP MEDIOS, SRL</t>
  </si>
  <si>
    <t>A010010011500000094</t>
  </si>
  <si>
    <t>A010010011500000092</t>
  </si>
  <si>
    <t>DPA AUTO SERVICES, SRL</t>
  </si>
  <si>
    <t>A010010011500000547</t>
  </si>
  <si>
    <t>ELECTROMECANICA GARCIA, SRL</t>
  </si>
  <si>
    <t>A010010011500000584</t>
  </si>
  <si>
    <t>A010010011500000585</t>
  </si>
  <si>
    <t>P010010011502768534</t>
  </si>
  <si>
    <t>EVA ROSSINA GARCIA MARTINEZ</t>
  </si>
  <si>
    <t>CERTIFICACION NOTARIALES</t>
  </si>
  <si>
    <t>A010010011500000075</t>
  </si>
  <si>
    <t>EVOLUTION R&amp;G, SRL</t>
  </si>
  <si>
    <t>A010010011500000077</t>
  </si>
  <si>
    <t>REP. Y M ANT. NISSAN FRONTIER</t>
  </si>
  <si>
    <t>A010010011500000078</t>
  </si>
  <si>
    <t>REP. MANT TOYOTA COASTER</t>
  </si>
  <si>
    <t>A010010011500000079</t>
  </si>
  <si>
    <t>REP. Y MANT, KIA SORENTO</t>
  </si>
  <si>
    <t>A010010011500000005</t>
  </si>
  <si>
    <t>EXPERTISA, SRL</t>
  </si>
  <si>
    <t>TALLER MANEJO SUSTANC. QUIMICA</t>
  </si>
  <si>
    <t>A010010011500007272</t>
  </si>
  <si>
    <t>FLORISTERIA ZUNIFLOR, S.A.</t>
  </si>
  <si>
    <t>CORONA FUNEBRE</t>
  </si>
  <si>
    <t>A010010011500007390</t>
  </si>
  <si>
    <t>A010010011500000045</t>
  </si>
  <si>
    <t>GREYSIS TELEVISION NEW SRL</t>
  </si>
  <si>
    <t>A010010011500000049</t>
  </si>
  <si>
    <t>NCF VARIOS. VER NOT</t>
  </si>
  <si>
    <t>GRUPO MORLA SRL</t>
  </si>
  <si>
    <t>A010010011500000052</t>
  </si>
  <si>
    <t>INFO X DOS, EIRL</t>
  </si>
  <si>
    <t>DA-1-2017-519</t>
  </si>
  <si>
    <r>
      <rPr>
        <sz val="9"/>
        <rFont val="Arial"/>
        <family val="2"/>
      </rPr>
      <t>ISOLUCION SISTEMAS
INTEGRADOS DE GES</t>
    </r>
  </si>
  <si>
    <t>A010010011500000001</t>
  </si>
  <si>
    <r>
      <rPr>
        <sz val="9"/>
        <rFont val="Arial"/>
        <family val="2"/>
      </rPr>
      <t>IVONNE DEL CARMEN DURAN
SURIEL</t>
    </r>
  </si>
  <si>
    <t>A010010011500000002</t>
  </si>
  <si>
    <t>CLASE DE INGLES, MAYO 2017</t>
  </si>
  <si>
    <t>P010010011502872429</t>
  </si>
  <si>
    <t>JOSE AGUSTIN GARCIA PEREZ</t>
  </si>
  <si>
    <t>CONSULTORIA LEGAL, MAYO 2017</t>
  </si>
  <si>
    <t>A010010011500000082</t>
  </si>
  <si>
    <r>
      <rPr>
        <sz val="9"/>
        <rFont val="Arial"/>
        <family val="2"/>
      </rPr>
      <t>JUAN MANUEL GUERRERO DE
JESUS</t>
    </r>
  </si>
  <si>
    <t>A010010011500000091.</t>
  </si>
  <si>
    <t>CONSULTORIA LEGAL MAYO 2017</t>
  </si>
  <si>
    <t>A010010011500000486</t>
  </si>
  <si>
    <t>JUMARGA S R L</t>
  </si>
  <si>
    <t>A010010011500000492</t>
  </si>
  <si>
    <t>A010010011500000816</t>
  </si>
  <si>
    <t>PUBLICIDAD,   MAYO 2017</t>
  </si>
  <si>
    <t>A010010011500000832</t>
  </si>
  <si>
    <t>PUBLICIDAD, JUNIO 2017</t>
  </si>
  <si>
    <t>A010010021500006710</t>
  </si>
  <si>
    <t>MUEBLES OMAR, C. POR A.</t>
  </si>
  <si>
    <t>MOBILIARIOS Y EQUIPOS</t>
  </si>
  <si>
    <t>A010010011500002880</t>
  </si>
  <si>
    <r>
      <rPr>
        <sz val="9"/>
        <rFont val="Arial"/>
        <family val="2"/>
      </rPr>
      <t>MUEBLES Y EQUIPOS PARA
OFICINA LEON</t>
    </r>
  </si>
  <si>
    <t>MUEBLES Y ENSERES</t>
  </si>
  <si>
    <t>A010010011500000203.</t>
  </si>
  <si>
    <t>OMAR ESTARLIN SEVERINO NOVAS</t>
  </si>
  <si>
    <t>A010010011500000020</t>
  </si>
  <si>
    <t>OVIDIO ANTONIO DE LA OZ MICHEL</t>
  </si>
  <si>
    <t>REFRIGERIO ACTIVIDAD DIA MADRE</t>
  </si>
  <si>
    <t>A010010011500000044</t>
  </si>
  <si>
    <t>PRODUCTORA LEDESMA SRL</t>
  </si>
  <si>
    <t>PUBLICIDAD ABRIL 2017</t>
  </si>
  <si>
    <t>A010010011500000267.</t>
  </si>
  <si>
    <t>PRODUCTORA MDR, SRL</t>
  </si>
  <si>
    <t>PUBLICIDAD, NOVIEMBRE 2015</t>
  </si>
  <si>
    <t>A010010011500000274.</t>
  </si>
  <si>
    <t>PUBLICIDAD, DICIEMBRE 2015</t>
  </si>
  <si>
    <t>A010010011500008477</t>
  </si>
  <si>
    <t>PUBLICACIONES AHORA, C. POR A.,</t>
  </si>
  <si>
    <t>BOLETIN,  1RA QUINC. MAYO 2017</t>
  </si>
  <si>
    <t>A010010011500009496</t>
  </si>
  <si>
    <t>BOLETIN 2DA QUINC MAYO 2017</t>
  </si>
  <si>
    <t>A010010011500009527</t>
  </si>
  <si>
    <t>BOLETIN,  1RA QUINC JUNIO 2017</t>
  </si>
  <si>
    <t>QUIMIPEST DOMINICANA SRL</t>
  </si>
  <si>
    <t>A010010011500000728</t>
  </si>
  <si>
    <r>
      <rPr>
        <sz val="9"/>
        <rFont val="Arial"/>
        <family val="2"/>
      </rPr>
      <t>SERVICIOS MULTIPLES VELOZ, C.
POR</t>
    </r>
  </si>
  <si>
    <t>PAGO PUBLICIDAD MES DE MARZO</t>
  </si>
  <si>
    <t>A010010031500001642</t>
  </si>
  <si>
    <t>SINERGIT S. A.</t>
  </si>
  <si>
    <t>MANT. SISTEMA GESTION DE TURNO</t>
  </si>
  <si>
    <t>SOILA PANIAGUA DE JESUS</t>
  </si>
  <si>
    <t>A010010011500000212</t>
  </si>
  <si>
    <t>A010010011500002352</t>
  </si>
  <si>
    <r>
      <rPr>
        <sz val="9"/>
        <rFont val="Arial"/>
        <family val="2"/>
      </rPr>
      <t>SOLUDIVER SOLUCIONES
DIVERSAS SRL</t>
    </r>
  </si>
  <si>
    <t>TERRENO SATGO.</t>
  </si>
  <si>
    <t>SUPERINTENDENCIA DE SEGUROS</t>
  </si>
  <si>
    <t>REG.DEUDA RD$2,600,000.00</t>
  </si>
  <si>
    <t>A010010011500004380.</t>
  </si>
  <si>
    <t>TECNI-PISOS S A</t>
  </si>
  <si>
    <t>CRISTALIZADO DE PISO</t>
  </si>
  <si>
    <t>A010010011500000024</t>
  </si>
  <si>
    <t>TURBO 98 FM STEREO, SRL</t>
  </si>
  <si>
    <t>ANUNCIO PUBLICITARIO</t>
  </si>
  <si>
    <t>A010010011500000326</t>
  </si>
  <si>
    <r>
      <rPr>
        <sz val="9"/>
        <rFont val="Arial"/>
        <family val="2"/>
      </rPr>
      <t>YENNY MARGARITA POLANCO
LOVERA</t>
    </r>
  </si>
  <si>
    <t>A010010011500000327</t>
  </si>
  <si>
    <t>PUBLICIDAD  MAYO 2017</t>
  </si>
  <si>
    <t>DAAR MEDIA</t>
  </si>
  <si>
    <t>A010010011500000081</t>
  </si>
  <si>
    <t>PUBLICIDAD MAYO 2017</t>
  </si>
  <si>
    <t>A010010011500000046</t>
  </si>
  <si>
    <t>PUBLICIDAD,   JUNIO 2017</t>
  </si>
  <si>
    <t>CENTRO ESPECIALIZADO DE
COMPUTACIÓN,</t>
  </si>
  <si>
    <t>AYUNTAMIENTO DEL DISTRITO
NACIONAL</t>
  </si>
  <si>
    <t>A020010011500017252</t>
  </si>
  <si>
    <t>RECOGIDA DE BASURA JUNIO 2017</t>
  </si>
  <si>
    <t>A010010011500000080</t>
  </si>
  <si>
    <t>A010010011500000180</t>
  </si>
  <si>
    <t>WANDA KARINA ACOSTA</t>
  </si>
  <si>
    <t>IMPRESION EJEMPLARES CAMP. VERANO INNOVADOR</t>
  </si>
  <si>
    <t>OFICINA NACIONAL DE LA  PROPIEDAD INDUSTRIAL</t>
  </si>
  <si>
    <t>RELACION DE CUENTAS POR PAGAR POR ANTIGUEDAD DE SALDOS AL 30 DE JUNIO  DEL 2017</t>
  </si>
  <si>
    <t>FUMIGACION,  MAYO 2017</t>
  </si>
  <si>
    <t>REP. Y MANT TOYOTA LAND CRUISER</t>
  </si>
  <si>
    <t>REP. Y MANT ISUZU DIMAX</t>
  </si>
  <si>
    <t>OK</t>
  </si>
  <si>
    <t>DEVUELTAS FACT. FUERA DE CONTRATO.ESTAN REGISTRADAS EN BASE A LAS RETENCIONES AUTORIZADAS POR LA UCGRD EN SU MOMENTO</t>
  </si>
  <si>
    <t>REP. Y MANT. DE VEHICULOS NISSAN URBAN,LAND CRUISER, NISSAN PATROL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</si>
</sst>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mm/dd/yyyy;@"/>
    <numFmt numFmtId="168" formatCode="\$###0.00;\$###0.00"/>
    <numFmt numFmtId="169" formatCode="d/mm/yyyy;@"/>
    <numFmt numFmtId="170" formatCode="dd/m/yyyy;@"/>
    <numFmt numFmtId="172" formatCode="#,##0.00;#,##0.00"/>
  </numFmts>
  <fonts count="13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8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39" fontId="9" fillId="2" borderId="1" xfId="0" applyNumberFormat="1" applyFont="1" applyFill="1" applyBorder="1" applyAlignment="1">
      <alignment horizontal="right" vertical="top"/>
    </xf>
    <xf numFmtId="39" fontId="0" fillId="0" borderId="1" xfId="0" applyNumberFormat="1" applyFill="1" applyBorder="1" applyAlignment="1">
      <alignment horizontal="right" vertical="top"/>
    </xf>
    <xf numFmtId="9" fontId="9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39" fontId="1" fillId="0" borderId="1" xfId="0" applyNumberFormat="1" applyFont="1" applyFill="1" applyBorder="1" applyAlignment="1">
      <alignment vertical="top" wrapText="1"/>
    </xf>
    <xf numFmtId="9" fontId="9" fillId="3" borderId="0" xfId="0" applyNumberFormat="1" applyFont="1" applyFill="1" applyBorder="1" applyAlignment="1">
      <alignment horizontal="center" vertical="top"/>
    </xf>
    <xf numFmtId="0" fontId="5" fillId="0" borderId="0" xfId="2" applyFont="1" applyFill="1" applyBorder="1" applyAlignment="1"/>
    <xf numFmtId="39" fontId="0" fillId="0" borderId="0" xfId="0" applyNumberFormat="1" applyFill="1" applyBorder="1" applyAlignment="1">
      <alignment horizontal="left" vertical="top"/>
    </xf>
    <xf numFmtId="39" fontId="12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39" fontId="6" fillId="0" borderId="1" xfId="0" applyNumberFormat="1" applyFont="1" applyFill="1" applyBorder="1" applyAlignment="1">
      <alignment horizontal="right" vertical="top"/>
    </xf>
    <xf numFmtId="166" fontId="1" fillId="0" borderId="1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/>
    </xf>
    <xf numFmtId="39" fontId="6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170" fontId="1" fillId="0" borderId="1" xfId="0" applyNumberFormat="1" applyFont="1" applyFill="1" applyBorder="1" applyAlignment="1">
      <alignment horizontal="left" vertical="top" wrapText="1"/>
    </xf>
    <xf numFmtId="170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39" fontId="6" fillId="0" borderId="1" xfId="0" applyNumberFormat="1" applyFont="1" applyFill="1" applyBorder="1" applyAlignment="1">
      <alignment vertical="top" wrapText="1"/>
    </xf>
    <xf numFmtId="39" fontId="7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/>
    </xf>
    <xf numFmtId="167" fontId="1" fillId="0" borderId="1" xfId="0" applyNumberFormat="1" applyFont="1" applyFill="1" applyBorder="1" applyAlignment="1">
      <alignment horizontal="left" vertical="top" wrapText="1"/>
    </xf>
    <xf numFmtId="167" fontId="1" fillId="0" borderId="1" xfId="0" applyNumberFormat="1" applyFont="1" applyFill="1" applyBorder="1" applyAlignment="1">
      <alignment vertical="top" wrapText="1"/>
    </xf>
    <xf numFmtId="168" fontId="1" fillId="0" borderId="1" xfId="0" applyNumberFormat="1" applyFont="1" applyFill="1" applyBorder="1" applyAlignment="1">
      <alignment horizontal="right" vertical="top" wrapText="1"/>
    </xf>
    <xf numFmtId="39" fontId="6" fillId="0" borderId="1" xfId="0" applyNumberFormat="1" applyFont="1" applyFill="1" applyBorder="1" applyAlignment="1">
      <alignment horizontal="right" vertical="top" wrapText="1"/>
    </xf>
    <xf numFmtId="169" fontId="1" fillId="0" borderId="1" xfId="0" applyNumberFormat="1" applyFont="1" applyFill="1" applyBorder="1" applyAlignment="1">
      <alignment vertical="top" wrapText="1"/>
    </xf>
    <xf numFmtId="169" fontId="1" fillId="0" borderId="1" xfId="0" applyNumberFormat="1" applyFont="1" applyFill="1" applyBorder="1" applyAlignment="1">
      <alignment horizontal="left" vertical="top" wrapText="1"/>
    </xf>
    <xf numFmtId="172" fontId="1" fillId="0" borderId="1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164" fontId="1" fillId="0" borderId="2" xfId="2" applyNumberFormat="1" applyFont="1" applyFill="1" applyBorder="1" applyAlignment="1">
      <alignment horizontal="left" vertical="top" wrapText="1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5</xdr:row>
      <xdr:rowOff>476250</xdr:rowOff>
    </xdr:to>
    <xdr:pic>
      <xdr:nvPicPr>
        <xdr:cNvPr id="1025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abSelected="1" topLeftCell="B104" zoomScale="115" zoomScaleNormal="115" workbookViewId="0">
      <selection activeCell="E8" sqref="E8:J125"/>
    </sheetView>
  </sheetViews>
  <sheetFormatPr baseColWidth="10" defaultRowHeight="12.75" x14ac:dyDescent="0.2"/>
  <cols>
    <col min="1" max="1" width="0" hidden="1" customWidth="1"/>
    <col min="2" max="2" width="24.6640625" customWidth="1"/>
    <col min="3" max="3" width="34.83203125" customWidth="1"/>
    <col min="4" max="4" width="27.1640625" customWidth="1"/>
    <col min="5" max="5" width="16.83203125" customWidth="1"/>
    <col min="6" max="6" width="16" customWidth="1"/>
    <col min="7" max="8" width="18.1640625" customWidth="1"/>
    <col min="9" max="9" width="14.6640625" customWidth="1"/>
    <col min="10" max="10" width="17.5" customWidth="1"/>
    <col min="11" max="11" width="22.5" customWidth="1"/>
    <col min="12" max="12" width="22.83203125" customWidth="1"/>
    <col min="13" max="13" width="20.5" customWidth="1"/>
    <col min="14" max="14" width="17.1640625" customWidth="1"/>
    <col min="15" max="15" width="15.33203125" customWidth="1"/>
    <col min="16" max="16" width="17.1640625" customWidth="1"/>
    <col min="17" max="17" width="25.1640625" customWidth="1"/>
    <col min="18" max="18" width="27.6640625" customWidth="1"/>
    <col min="19" max="19" width="27.1640625" hidden="1" customWidth="1"/>
    <col min="20" max="21" width="0" hidden="1" customWidth="1"/>
  </cols>
  <sheetData>
    <row r="1" spans="1:21" ht="18" x14ac:dyDescent="0.25">
      <c r="D1" s="17" t="s">
        <v>234</v>
      </c>
    </row>
    <row r="2" spans="1:21" ht="18" x14ac:dyDescent="0.25">
      <c r="D2" s="17" t="s">
        <v>235</v>
      </c>
    </row>
    <row r="6" spans="1:21" ht="38.25" customHeight="1" x14ac:dyDescent="0.2">
      <c r="B6" s="1"/>
      <c r="C6" s="1"/>
      <c r="D6" s="1"/>
      <c r="E6" s="1"/>
      <c r="L6" s="2"/>
      <c r="M6" s="1"/>
      <c r="N6" s="1"/>
      <c r="O6" s="1"/>
      <c r="P6" s="1"/>
      <c r="Q6" s="1"/>
      <c r="R6" s="1"/>
    </row>
    <row r="7" spans="1:21" ht="25.5" x14ac:dyDescent="0.2">
      <c r="B7" s="3" t="s">
        <v>1</v>
      </c>
      <c r="C7" s="3" t="s">
        <v>2</v>
      </c>
      <c r="D7" s="3" t="s">
        <v>3</v>
      </c>
      <c r="E7" s="3" t="s">
        <v>4</v>
      </c>
      <c r="F7" s="16">
        <v>0.05</v>
      </c>
      <c r="G7" s="11">
        <v>0.1</v>
      </c>
      <c r="H7" s="11">
        <v>0.18</v>
      </c>
      <c r="I7" s="11">
        <v>0.27</v>
      </c>
      <c r="J7" s="12" t="s">
        <v>5</v>
      </c>
      <c r="K7" s="12" t="s">
        <v>6</v>
      </c>
      <c r="L7" s="3" t="s">
        <v>7</v>
      </c>
      <c r="M7" s="3" t="s">
        <v>8</v>
      </c>
      <c r="N7" s="3" t="s">
        <v>9</v>
      </c>
      <c r="O7" s="3" t="s">
        <v>10</v>
      </c>
      <c r="P7" s="3" t="s">
        <v>11</v>
      </c>
      <c r="Q7" s="3" t="s">
        <v>12</v>
      </c>
      <c r="R7" s="44" t="s">
        <v>15</v>
      </c>
    </row>
    <row r="8" spans="1:21" s="20" customFormat="1" ht="29.25" customHeight="1" x14ac:dyDescent="0.2">
      <c r="A8" s="20" t="s">
        <v>239</v>
      </c>
      <c r="B8" s="13" t="s">
        <v>36</v>
      </c>
      <c r="C8" s="32" t="s">
        <v>37</v>
      </c>
      <c r="D8" s="4" t="s">
        <v>13</v>
      </c>
      <c r="E8" s="33">
        <v>49296.25</v>
      </c>
      <c r="F8" s="34">
        <v>2181.25</v>
      </c>
      <c r="G8" s="21"/>
      <c r="H8" s="21"/>
      <c r="I8" s="21"/>
      <c r="J8" s="21"/>
      <c r="K8" s="21">
        <f t="shared" ref="K8:K39" si="0">E8+F8+G8+H8+I8+J8</f>
        <v>51477.5</v>
      </c>
      <c r="L8" s="35">
        <v>42981</v>
      </c>
      <c r="M8" s="31">
        <v>42918</v>
      </c>
      <c r="N8" s="25"/>
      <c r="O8" s="25"/>
      <c r="P8" s="25"/>
      <c r="Q8" s="24">
        <v>49296.25</v>
      </c>
      <c r="R8" s="26"/>
      <c r="S8" s="27">
        <f t="shared" ref="S8:S39" si="1">+E8</f>
        <v>49296.25</v>
      </c>
      <c r="T8" s="28">
        <f t="shared" ref="T8:T39" si="2">+N8+O8+P8+Q8</f>
        <v>49296.25</v>
      </c>
      <c r="U8" s="28">
        <f t="shared" ref="U8:U39" si="3">+S8-T8</f>
        <v>0</v>
      </c>
    </row>
    <row r="9" spans="1:21" s="20" customFormat="1" ht="24" x14ac:dyDescent="0.2">
      <c r="A9" s="20" t="s">
        <v>239</v>
      </c>
      <c r="B9" s="13" t="s">
        <v>38</v>
      </c>
      <c r="C9" s="32" t="s">
        <v>39</v>
      </c>
      <c r="D9" s="14" t="s">
        <v>40</v>
      </c>
      <c r="E9" s="15">
        <v>26125</v>
      </c>
      <c r="F9" s="21">
        <v>1375</v>
      </c>
      <c r="G9" s="21"/>
      <c r="H9" s="21"/>
      <c r="I9" s="21"/>
      <c r="J9" s="21"/>
      <c r="K9" s="21">
        <f t="shared" si="0"/>
        <v>27500</v>
      </c>
      <c r="L9" s="22">
        <v>41875</v>
      </c>
      <c r="M9" s="23">
        <v>41845</v>
      </c>
      <c r="N9" s="25"/>
      <c r="O9" s="25"/>
      <c r="P9" s="25"/>
      <c r="Q9" s="24">
        <v>26125</v>
      </c>
      <c r="R9" s="45" t="s">
        <v>32</v>
      </c>
      <c r="S9" s="27">
        <f t="shared" si="1"/>
        <v>26125</v>
      </c>
      <c r="T9" s="28">
        <f t="shared" si="2"/>
        <v>26125</v>
      </c>
      <c r="U9" s="28">
        <f t="shared" si="3"/>
        <v>0</v>
      </c>
    </row>
    <row r="10" spans="1:21" s="20" customFormat="1" ht="24" x14ac:dyDescent="0.2">
      <c r="A10" s="36" t="s">
        <v>239</v>
      </c>
      <c r="B10" s="13" t="s">
        <v>41</v>
      </c>
      <c r="C10" s="32" t="s">
        <v>42</v>
      </c>
      <c r="D10" s="14" t="s">
        <v>43</v>
      </c>
      <c r="E10" s="15">
        <v>5700</v>
      </c>
      <c r="F10" s="21">
        <v>300</v>
      </c>
      <c r="G10" s="21"/>
      <c r="H10" s="21"/>
      <c r="I10" s="21"/>
      <c r="J10" s="21"/>
      <c r="K10" s="21">
        <f t="shared" si="0"/>
        <v>6000</v>
      </c>
      <c r="L10" s="22">
        <v>42790</v>
      </c>
      <c r="M10" s="23">
        <v>42760</v>
      </c>
      <c r="N10" s="25"/>
      <c r="O10" s="25"/>
      <c r="P10" s="25"/>
      <c r="Q10" s="24">
        <v>5700</v>
      </c>
      <c r="R10" s="26"/>
      <c r="S10" s="27">
        <f t="shared" si="1"/>
        <v>5700</v>
      </c>
      <c r="T10" s="28">
        <f t="shared" si="2"/>
        <v>5700</v>
      </c>
      <c r="U10" s="28">
        <f t="shared" si="3"/>
        <v>0</v>
      </c>
    </row>
    <row r="11" spans="1:21" s="20" customFormat="1" ht="24" x14ac:dyDescent="0.2">
      <c r="A11" s="36" t="s">
        <v>239</v>
      </c>
      <c r="B11" s="13" t="s">
        <v>44</v>
      </c>
      <c r="C11" s="32" t="s">
        <v>45</v>
      </c>
      <c r="D11" s="14" t="s">
        <v>14</v>
      </c>
      <c r="E11" s="15">
        <v>2460.13</v>
      </c>
      <c r="F11" s="21">
        <v>129.49</v>
      </c>
      <c r="G11" s="21"/>
      <c r="H11" s="21"/>
      <c r="I11" s="21"/>
      <c r="J11" s="21"/>
      <c r="K11" s="21">
        <f t="shared" si="0"/>
        <v>2589.62</v>
      </c>
      <c r="L11" s="22">
        <v>41547</v>
      </c>
      <c r="M11" s="23">
        <v>41517</v>
      </c>
      <c r="N11" s="25"/>
      <c r="O11" s="25"/>
      <c r="P11" s="25"/>
      <c r="Q11" s="24">
        <v>2460.13</v>
      </c>
      <c r="R11" s="46" t="s">
        <v>33</v>
      </c>
      <c r="S11" s="27">
        <f t="shared" si="1"/>
        <v>2460.13</v>
      </c>
      <c r="T11" s="28">
        <f t="shared" si="2"/>
        <v>2460.13</v>
      </c>
      <c r="U11" s="28">
        <f t="shared" si="3"/>
        <v>0</v>
      </c>
    </row>
    <row r="12" spans="1:21" s="20" customFormat="1" ht="24" x14ac:dyDescent="0.2">
      <c r="A12" s="36" t="s">
        <v>239</v>
      </c>
      <c r="B12" s="13" t="s">
        <v>46</v>
      </c>
      <c r="C12" s="32" t="s">
        <v>45</v>
      </c>
      <c r="D12" s="14" t="s">
        <v>14</v>
      </c>
      <c r="E12" s="15">
        <v>1565.54</v>
      </c>
      <c r="F12" s="21">
        <v>82.4</v>
      </c>
      <c r="G12" s="21"/>
      <c r="H12" s="21"/>
      <c r="I12" s="21"/>
      <c r="J12" s="21"/>
      <c r="K12" s="21">
        <f t="shared" si="0"/>
        <v>1647.94</v>
      </c>
      <c r="L12" s="37">
        <v>41623</v>
      </c>
      <c r="M12" s="38">
        <v>41593</v>
      </c>
      <c r="N12" s="25"/>
      <c r="O12" s="25"/>
      <c r="P12" s="25"/>
      <c r="Q12" s="24">
        <v>1565.54</v>
      </c>
      <c r="R12" s="46" t="s">
        <v>33</v>
      </c>
      <c r="S12" s="27">
        <f t="shared" si="1"/>
        <v>1565.54</v>
      </c>
      <c r="T12" s="28">
        <f t="shared" si="2"/>
        <v>1565.54</v>
      </c>
      <c r="U12" s="28">
        <f t="shared" si="3"/>
        <v>0</v>
      </c>
    </row>
    <row r="13" spans="1:21" s="20" customFormat="1" ht="24" x14ac:dyDescent="0.2">
      <c r="A13" s="36" t="s">
        <v>239</v>
      </c>
      <c r="B13" s="13" t="s">
        <v>47</v>
      </c>
      <c r="C13" s="32" t="s">
        <v>45</v>
      </c>
      <c r="D13" s="14" t="s">
        <v>14</v>
      </c>
      <c r="E13" s="15">
        <v>2907.43</v>
      </c>
      <c r="F13" s="21">
        <v>153.03</v>
      </c>
      <c r="G13" s="21"/>
      <c r="H13" s="21"/>
      <c r="I13" s="21"/>
      <c r="J13" s="21"/>
      <c r="K13" s="21">
        <f t="shared" si="0"/>
        <v>3060.46</v>
      </c>
      <c r="L13" s="37">
        <v>41638</v>
      </c>
      <c r="M13" s="38">
        <v>41608</v>
      </c>
      <c r="N13" s="25"/>
      <c r="O13" s="25"/>
      <c r="P13" s="25"/>
      <c r="Q13" s="24">
        <v>2907.43</v>
      </c>
      <c r="R13" s="46" t="s">
        <v>33</v>
      </c>
      <c r="S13" s="27">
        <f t="shared" si="1"/>
        <v>2907.43</v>
      </c>
      <c r="T13" s="28">
        <f t="shared" si="2"/>
        <v>2907.43</v>
      </c>
      <c r="U13" s="28">
        <f t="shared" si="3"/>
        <v>0</v>
      </c>
    </row>
    <row r="14" spans="1:21" s="20" customFormat="1" ht="24" x14ac:dyDescent="0.2">
      <c r="A14" s="36" t="s">
        <v>239</v>
      </c>
      <c r="B14" s="13" t="s">
        <v>48</v>
      </c>
      <c r="C14" s="32" t="s">
        <v>45</v>
      </c>
      <c r="D14" s="14" t="s">
        <v>14</v>
      </c>
      <c r="E14" s="15">
        <v>1118.24</v>
      </c>
      <c r="F14" s="21">
        <v>58.86</v>
      </c>
      <c r="G14" s="21"/>
      <c r="H14" s="21"/>
      <c r="I14" s="21"/>
      <c r="J14" s="21"/>
      <c r="K14" s="21">
        <f t="shared" si="0"/>
        <v>1177.0999999999999</v>
      </c>
      <c r="L14" s="22">
        <v>41658</v>
      </c>
      <c r="M14" s="38">
        <v>41628</v>
      </c>
      <c r="N14" s="25"/>
      <c r="O14" s="25"/>
      <c r="P14" s="25"/>
      <c r="Q14" s="24">
        <v>1118.24</v>
      </c>
      <c r="R14" s="46" t="s">
        <v>33</v>
      </c>
      <c r="S14" s="27">
        <f t="shared" si="1"/>
        <v>1118.24</v>
      </c>
      <c r="T14" s="28">
        <f t="shared" si="2"/>
        <v>1118.24</v>
      </c>
      <c r="U14" s="28">
        <f t="shared" si="3"/>
        <v>0</v>
      </c>
    </row>
    <row r="15" spans="1:21" s="20" customFormat="1" ht="24" x14ac:dyDescent="0.2">
      <c r="A15" s="36" t="s">
        <v>239</v>
      </c>
      <c r="B15" s="13" t="s">
        <v>49</v>
      </c>
      <c r="C15" s="32" t="s">
        <v>45</v>
      </c>
      <c r="D15" s="14" t="s">
        <v>14</v>
      </c>
      <c r="E15" s="15">
        <v>3131.08</v>
      </c>
      <c r="F15" s="21">
        <v>164.8</v>
      </c>
      <c r="G15" s="21"/>
      <c r="H15" s="21"/>
      <c r="I15" s="21"/>
      <c r="J15" s="21"/>
      <c r="K15" s="21">
        <f t="shared" si="0"/>
        <v>3295.88</v>
      </c>
      <c r="L15" s="22">
        <v>41670</v>
      </c>
      <c r="M15" s="31">
        <v>41640</v>
      </c>
      <c r="N15" s="25"/>
      <c r="O15" s="25"/>
      <c r="P15" s="25"/>
      <c r="Q15" s="24">
        <v>3131.08</v>
      </c>
      <c r="R15" s="46" t="s">
        <v>33</v>
      </c>
      <c r="S15" s="27">
        <f t="shared" si="1"/>
        <v>3131.08</v>
      </c>
      <c r="T15" s="28">
        <f t="shared" si="2"/>
        <v>3131.08</v>
      </c>
      <c r="U15" s="28">
        <f t="shared" si="3"/>
        <v>0</v>
      </c>
    </row>
    <row r="16" spans="1:21" s="20" customFormat="1" ht="24" x14ac:dyDescent="0.2">
      <c r="A16" s="36" t="s">
        <v>239</v>
      </c>
      <c r="B16" s="13" t="s">
        <v>50</v>
      </c>
      <c r="C16" s="32" t="s">
        <v>45</v>
      </c>
      <c r="D16" s="14" t="s">
        <v>14</v>
      </c>
      <c r="E16" s="15">
        <v>2012.84</v>
      </c>
      <c r="F16" s="21">
        <v>105.94</v>
      </c>
      <c r="G16" s="21"/>
      <c r="H16" s="21"/>
      <c r="I16" s="21"/>
      <c r="J16" s="21"/>
      <c r="K16" s="21">
        <f t="shared" si="0"/>
        <v>2118.7799999999997</v>
      </c>
      <c r="L16" s="22">
        <v>41692</v>
      </c>
      <c r="M16" s="23">
        <v>41662</v>
      </c>
      <c r="N16" s="25"/>
      <c r="O16" s="25"/>
      <c r="P16" s="25"/>
      <c r="Q16" s="24">
        <v>2012.84</v>
      </c>
      <c r="R16" s="46" t="s">
        <v>33</v>
      </c>
      <c r="S16" s="27">
        <f t="shared" si="1"/>
        <v>2012.84</v>
      </c>
      <c r="T16" s="28">
        <f t="shared" si="2"/>
        <v>2012.84</v>
      </c>
      <c r="U16" s="28">
        <f t="shared" si="3"/>
        <v>0</v>
      </c>
    </row>
    <row r="17" spans="1:21" s="20" customFormat="1" ht="24" x14ac:dyDescent="0.2">
      <c r="A17" s="36" t="s">
        <v>239</v>
      </c>
      <c r="B17" s="13" t="s">
        <v>51</v>
      </c>
      <c r="C17" s="32" t="s">
        <v>45</v>
      </c>
      <c r="D17" s="14" t="s">
        <v>14</v>
      </c>
      <c r="E17" s="15">
        <v>894.59</v>
      </c>
      <c r="F17" s="21">
        <v>47.09</v>
      </c>
      <c r="G17" s="21"/>
      <c r="H17" s="21"/>
      <c r="I17" s="21"/>
      <c r="J17" s="21"/>
      <c r="K17" s="21">
        <f t="shared" si="0"/>
        <v>941.68000000000006</v>
      </c>
      <c r="L17" s="35">
        <v>41673</v>
      </c>
      <c r="M17" s="23">
        <v>41670</v>
      </c>
      <c r="N17" s="25"/>
      <c r="O17" s="25"/>
      <c r="P17" s="25"/>
      <c r="Q17" s="39">
        <v>894.59</v>
      </c>
      <c r="R17" s="46" t="s">
        <v>33</v>
      </c>
      <c r="S17" s="27">
        <f t="shared" si="1"/>
        <v>894.59</v>
      </c>
      <c r="T17" s="28">
        <f t="shared" si="2"/>
        <v>894.59</v>
      </c>
      <c r="U17" s="28">
        <f t="shared" si="3"/>
        <v>0</v>
      </c>
    </row>
    <row r="18" spans="1:21" s="20" customFormat="1" ht="24" x14ac:dyDescent="0.2">
      <c r="A18" s="36" t="s">
        <v>239</v>
      </c>
      <c r="B18" s="13" t="s">
        <v>52</v>
      </c>
      <c r="C18" s="32" t="s">
        <v>45</v>
      </c>
      <c r="D18" s="14" t="s">
        <v>14</v>
      </c>
      <c r="E18" s="15">
        <v>2907.43</v>
      </c>
      <c r="F18" s="21">
        <v>153.03</v>
      </c>
      <c r="G18" s="21"/>
      <c r="H18" s="21"/>
      <c r="I18" s="21"/>
      <c r="J18" s="21"/>
      <c r="K18" s="21">
        <f t="shared" si="0"/>
        <v>3060.46</v>
      </c>
      <c r="L18" s="22">
        <v>41715</v>
      </c>
      <c r="M18" s="23">
        <v>41685</v>
      </c>
      <c r="N18" s="25"/>
      <c r="O18" s="25"/>
      <c r="P18" s="25"/>
      <c r="Q18" s="24">
        <v>2907.43</v>
      </c>
      <c r="R18" s="46" t="s">
        <v>33</v>
      </c>
      <c r="S18" s="27">
        <f t="shared" si="1"/>
        <v>2907.43</v>
      </c>
      <c r="T18" s="28">
        <f t="shared" si="2"/>
        <v>2907.43</v>
      </c>
      <c r="U18" s="28">
        <f t="shared" si="3"/>
        <v>0</v>
      </c>
    </row>
    <row r="19" spans="1:21" s="20" customFormat="1" ht="24" x14ac:dyDescent="0.2">
      <c r="A19" s="36" t="s">
        <v>239</v>
      </c>
      <c r="B19" s="13" t="s">
        <v>53</v>
      </c>
      <c r="C19" s="32" t="s">
        <v>45</v>
      </c>
      <c r="D19" s="14" t="s">
        <v>14</v>
      </c>
      <c r="E19" s="15">
        <v>2012.84</v>
      </c>
      <c r="F19" s="21">
        <v>105.94</v>
      </c>
      <c r="G19" s="21"/>
      <c r="H19" s="21"/>
      <c r="I19" s="21"/>
      <c r="J19" s="21"/>
      <c r="K19" s="21">
        <f t="shared" si="0"/>
        <v>2118.7799999999997</v>
      </c>
      <c r="L19" s="22">
        <v>41728</v>
      </c>
      <c r="M19" s="23">
        <v>41698</v>
      </c>
      <c r="N19" s="25"/>
      <c r="O19" s="25"/>
      <c r="P19" s="25"/>
      <c r="Q19" s="24">
        <v>2012.84</v>
      </c>
      <c r="R19" s="46" t="s">
        <v>33</v>
      </c>
      <c r="S19" s="27">
        <f t="shared" si="1"/>
        <v>2012.84</v>
      </c>
      <c r="T19" s="28">
        <f t="shared" si="2"/>
        <v>2012.84</v>
      </c>
      <c r="U19" s="28">
        <f t="shared" si="3"/>
        <v>0</v>
      </c>
    </row>
    <row r="20" spans="1:21" s="20" customFormat="1" ht="24" x14ac:dyDescent="0.2">
      <c r="A20" s="36" t="s">
        <v>239</v>
      </c>
      <c r="B20" s="13" t="s">
        <v>54</v>
      </c>
      <c r="C20" s="32" t="s">
        <v>45</v>
      </c>
      <c r="D20" s="14" t="s">
        <v>14</v>
      </c>
      <c r="E20" s="15">
        <v>894.59</v>
      </c>
      <c r="F20" s="21">
        <v>47.09</v>
      </c>
      <c r="G20" s="21"/>
      <c r="H20" s="21"/>
      <c r="I20" s="21"/>
      <c r="J20" s="21"/>
      <c r="K20" s="21">
        <f t="shared" si="0"/>
        <v>941.68000000000006</v>
      </c>
      <c r="L20" s="35">
        <v>41763</v>
      </c>
      <c r="M20" s="31">
        <v>41793</v>
      </c>
      <c r="N20" s="25"/>
      <c r="O20" s="25"/>
      <c r="P20" s="25"/>
      <c r="Q20" s="39">
        <v>894.59</v>
      </c>
      <c r="R20" s="46" t="s">
        <v>33</v>
      </c>
      <c r="S20" s="27">
        <f t="shared" si="1"/>
        <v>894.59</v>
      </c>
      <c r="T20" s="28">
        <f t="shared" si="2"/>
        <v>894.59</v>
      </c>
      <c r="U20" s="28">
        <f t="shared" si="3"/>
        <v>0</v>
      </c>
    </row>
    <row r="21" spans="1:21" s="20" customFormat="1" ht="24" x14ac:dyDescent="0.2">
      <c r="A21" s="36" t="s">
        <v>239</v>
      </c>
      <c r="B21" s="13" t="s">
        <v>55</v>
      </c>
      <c r="C21" s="32" t="s">
        <v>45</v>
      </c>
      <c r="D21" s="14" t="s">
        <v>14</v>
      </c>
      <c r="E21" s="15">
        <v>1341.89</v>
      </c>
      <c r="F21" s="21">
        <v>70.63</v>
      </c>
      <c r="G21" s="21"/>
      <c r="H21" s="21"/>
      <c r="I21" s="21"/>
      <c r="J21" s="21"/>
      <c r="K21" s="21">
        <f t="shared" si="0"/>
        <v>1412.52</v>
      </c>
      <c r="L21" s="22">
        <v>41743</v>
      </c>
      <c r="M21" s="23">
        <v>41713</v>
      </c>
      <c r="N21" s="25"/>
      <c r="O21" s="25"/>
      <c r="P21" s="25"/>
      <c r="Q21" s="24">
        <v>1341.89</v>
      </c>
      <c r="R21" s="46" t="s">
        <v>33</v>
      </c>
      <c r="S21" s="27">
        <f t="shared" si="1"/>
        <v>1341.89</v>
      </c>
      <c r="T21" s="28">
        <f t="shared" si="2"/>
        <v>1341.89</v>
      </c>
      <c r="U21" s="28">
        <f t="shared" si="3"/>
        <v>0</v>
      </c>
    </row>
    <row r="22" spans="1:21" s="20" customFormat="1" ht="24" x14ac:dyDescent="0.2">
      <c r="A22" s="36" t="s">
        <v>239</v>
      </c>
      <c r="B22" s="13" t="s">
        <v>56</v>
      </c>
      <c r="C22" s="32" t="s">
        <v>45</v>
      </c>
      <c r="D22" s="14" t="s">
        <v>14</v>
      </c>
      <c r="E22" s="15">
        <v>3354.73</v>
      </c>
      <c r="F22" s="21">
        <v>176.57</v>
      </c>
      <c r="G22" s="21"/>
      <c r="H22" s="21"/>
      <c r="I22" s="21"/>
      <c r="J22" s="21"/>
      <c r="K22" s="21">
        <f t="shared" si="0"/>
        <v>3531.3</v>
      </c>
      <c r="L22" s="22">
        <v>41759</v>
      </c>
      <c r="M22" s="23">
        <v>41729</v>
      </c>
      <c r="N22" s="25"/>
      <c r="O22" s="25"/>
      <c r="P22" s="25"/>
      <c r="Q22" s="24">
        <v>3354.73</v>
      </c>
      <c r="R22" s="46" t="s">
        <v>33</v>
      </c>
      <c r="S22" s="27">
        <f t="shared" si="1"/>
        <v>3354.73</v>
      </c>
      <c r="T22" s="28">
        <f t="shared" si="2"/>
        <v>3354.73</v>
      </c>
      <c r="U22" s="28">
        <f t="shared" si="3"/>
        <v>0</v>
      </c>
    </row>
    <row r="23" spans="1:21" s="20" customFormat="1" ht="24" x14ac:dyDescent="0.2">
      <c r="A23" s="36" t="s">
        <v>239</v>
      </c>
      <c r="B23" s="13" t="s">
        <v>57</v>
      </c>
      <c r="C23" s="32" t="s">
        <v>45</v>
      </c>
      <c r="D23" s="14" t="s">
        <v>14</v>
      </c>
      <c r="E23" s="15">
        <v>1789.19</v>
      </c>
      <c r="F23" s="21">
        <v>94.17</v>
      </c>
      <c r="G23" s="21"/>
      <c r="H23" s="21"/>
      <c r="I23" s="21"/>
      <c r="J23" s="21"/>
      <c r="K23" s="21">
        <f t="shared" si="0"/>
        <v>1883.3600000000001</v>
      </c>
      <c r="L23" s="22">
        <v>41774</v>
      </c>
      <c r="M23" s="23">
        <v>41744</v>
      </c>
      <c r="N23" s="25"/>
      <c r="O23" s="25"/>
      <c r="P23" s="25"/>
      <c r="Q23" s="24">
        <v>1789.19</v>
      </c>
      <c r="R23" s="46" t="s">
        <v>33</v>
      </c>
      <c r="S23" s="27">
        <f t="shared" si="1"/>
        <v>1789.19</v>
      </c>
      <c r="T23" s="28">
        <f t="shared" si="2"/>
        <v>1789.19</v>
      </c>
      <c r="U23" s="28">
        <f t="shared" si="3"/>
        <v>0</v>
      </c>
    </row>
    <row r="24" spans="1:21" s="20" customFormat="1" ht="24" x14ac:dyDescent="0.2">
      <c r="A24" s="36" t="s">
        <v>239</v>
      </c>
      <c r="B24" s="13" t="s">
        <v>58</v>
      </c>
      <c r="C24" s="32" t="s">
        <v>45</v>
      </c>
      <c r="D24" s="14" t="s">
        <v>14</v>
      </c>
      <c r="E24" s="15">
        <v>1118.24</v>
      </c>
      <c r="F24" s="21">
        <v>58.86</v>
      </c>
      <c r="G24" s="21"/>
      <c r="H24" s="21"/>
      <c r="I24" s="21"/>
      <c r="J24" s="21"/>
      <c r="K24" s="21">
        <f t="shared" si="0"/>
        <v>1177.0999999999999</v>
      </c>
      <c r="L24" s="22">
        <v>41788</v>
      </c>
      <c r="M24" s="23">
        <v>41758</v>
      </c>
      <c r="N24" s="25"/>
      <c r="O24" s="25"/>
      <c r="P24" s="25"/>
      <c r="Q24" s="24">
        <v>1118.24</v>
      </c>
      <c r="R24" s="46" t="s">
        <v>33</v>
      </c>
      <c r="S24" s="27">
        <f t="shared" si="1"/>
        <v>1118.24</v>
      </c>
      <c r="T24" s="28">
        <f t="shared" si="2"/>
        <v>1118.24</v>
      </c>
      <c r="U24" s="28">
        <f t="shared" si="3"/>
        <v>0</v>
      </c>
    </row>
    <row r="25" spans="1:21" s="20" customFormat="1" ht="24" x14ac:dyDescent="0.2">
      <c r="A25" s="36" t="s">
        <v>239</v>
      </c>
      <c r="B25" s="13" t="s">
        <v>59</v>
      </c>
      <c r="C25" s="32" t="s">
        <v>45</v>
      </c>
      <c r="D25" s="14" t="s">
        <v>14</v>
      </c>
      <c r="E25" s="15">
        <v>2610.3000000000002</v>
      </c>
      <c r="F25" s="21">
        <v>115.5</v>
      </c>
      <c r="G25" s="21"/>
      <c r="H25" s="21"/>
      <c r="I25" s="21"/>
      <c r="J25" s="21"/>
      <c r="K25" s="21">
        <f t="shared" si="0"/>
        <v>2725.8</v>
      </c>
      <c r="L25" s="22">
        <v>41788</v>
      </c>
      <c r="M25" s="23">
        <v>41758</v>
      </c>
      <c r="N25" s="25"/>
      <c r="O25" s="25"/>
      <c r="P25" s="25"/>
      <c r="Q25" s="24">
        <v>2610.3000000000002</v>
      </c>
      <c r="R25" s="46" t="s">
        <v>33</v>
      </c>
      <c r="S25" s="27">
        <f t="shared" si="1"/>
        <v>2610.3000000000002</v>
      </c>
      <c r="T25" s="28">
        <f t="shared" si="2"/>
        <v>2610.3000000000002</v>
      </c>
      <c r="U25" s="28">
        <f t="shared" si="3"/>
        <v>0</v>
      </c>
    </row>
    <row r="26" spans="1:21" s="20" customFormat="1" ht="24" x14ac:dyDescent="0.2">
      <c r="A26" s="36" t="s">
        <v>239</v>
      </c>
      <c r="B26" s="13" t="s">
        <v>60</v>
      </c>
      <c r="C26" s="32" t="s">
        <v>45</v>
      </c>
      <c r="D26" s="14" t="s">
        <v>14</v>
      </c>
      <c r="E26" s="15">
        <v>1565.54</v>
      </c>
      <c r="F26" s="21">
        <v>82.4</v>
      </c>
      <c r="G26" s="21"/>
      <c r="H26" s="21"/>
      <c r="I26" s="21"/>
      <c r="J26" s="21"/>
      <c r="K26" s="21">
        <f t="shared" si="0"/>
        <v>1647.94</v>
      </c>
      <c r="L26" s="35">
        <v>41857</v>
      </c>
      <c r="M26" s="31">
        <v>41887</v>
      </c>
      <c r="N26" s="25"/>
      <c r="O26" s="25"/>
      <c r="P26" s="25"/>
      <c r="Q26" s="24">
        <v>1565.54</v>
      </c>
      <c r="R26" s="46" t="s">
        <v>33</v>
      </c>
      <c r="S26" s="27">
        <f t="shared" si="1"/>
        <v>1565.54</v>
      </c>
      <c r="T26" s="28">
        <f t="shared" si="2"/>
        <v>1565.54</v>
      </c>
      <c r="U26" s="28">
        <f t="shared" si="3"/>
        <v>0</v>
      </c>
    </row>
    <row r="27" spans="1:21" s="20" customFormat="1" ht="24" x14ac:dyDescent="0.2">
      <c r="A27" s="36" t="s">
        <v>239</v>
      </c>
      <c r="B27" s="13" t="s">
        <v>61</v>
      </c>
      <c r="C27" s="32" t="s">
        <v>45</v>
      </c>
      <c r="D27" s="14" t="s">
        <v>14</v>
      </c>
      <c r="E27" s="15">
        <v>1341.89</v>
      </c>
      <c r="F27" s="21">
        <v>70.63</v>
      </c>
      <c r="G27" s="21"/>
      <c r="H27" s="21"/>
      <c r="I27" s="21"/>
      <c r="J27" s="21"/>
      <c r="K27" s="21">
        <f t="shared" si="0"/>
        <v>1412.52</v>
      </c>
      <c r="L27" s="22">
        <v>41804</v>
      </c>
      <c r="M27" s="23">
        <v>41774</v>
      </c>
      <c r="N27" s="25"/>
      <c r="O27" s="25"/>
      <c r="P27" s="25"/>
      <c r="Q27" s="24">
        <v>1341.89</v>
      </c>
      <c r="R27" s="46" t="s">
        <v>33</v>
      </c>
      <c r="S27" s="27">
        <f t="shared" si="1"/>
        <v>1341.89</v>
      </c>
      <c r="T27" s="28">
        <f t="shared" si="2"/>
        <v>1341.89</v>
      </c>
      <c r="U27" s="28">
        <f t="shared" si="3"/>
        <v>0</v>
      </c>
    </row>
    <row r="28" spans="1:21" s="20" customFormat="1" ht="24" x14ac:dyDescent="0.2">
      <c r="A28" s="36" t="s">
        <v>239</v>
      </c>
      <c r="B28" s="13" t="s">
        <v>62</v>
      </c>
      <c r="C28" s="32" t="s">
        <v>45</v>
      </c>
      <c r="D28" s="14" t="s">
        <v>14</v>
      </c>
      <c r="E28" s="15">
        <v>2236.4899999999998</v>
      </c>
      <c r="F28" s="21">
        <v>117.71</v>
      </c>
      <c r="G28" s="21"/>
      <c r="H28" s="21"/>
      <c r="I28" s="21"/>
      <c r="J28" s="21"/>
      <c r="K28" s="21">
        <f t="shared" si="0"/>
        <v>2354.1999999999998</v>
      </c>
      <c r="L28" s="22">
        <v>41819</v>
      </c>
      <c r="M28" s="23">
        <v>41789</v>
      </c>
      <c r="N28" s="25"/>
      <c r="O28" s="25"/>
      <c r="P28" s="25"/>
      <c r="Q28" s="24">
        <v>2236.4899999999998</v>
      </c>
      <c r="R28" s="46" t="s">
        <v>33</v>
      </c>
      <c r="S28" s="27">
        <f t="shared" si="1"/>
        <v>2236.4899999999998</v>
      </c>
      <c r="T28" s="28">
        <f t="shared" si="2"/>
        <v>2236.4899999999998</v>
      </c>
      <c r="U28" s="28">
        <f t="shared" si="3"/>
        <v>0</v>
      </c>
    </row>
    <row r="29" spans="1:21" s="20" customFormat="1" ht="24" x14ac:dyDescent="0.2">
      <c r="A29" s="36" t="s">
        <v>239</v>
      </c>
      <c r="B29" s="13" t="s">
        <v>63</v>
      </c>
      <c r="C29" s="32" t="s">
        <v>45</v>
      </c>
      <c r="D29" s="14" t="s">
        <v>14</v>
      </c>
      <c r="E29" s="15">
        <v>2460.13</v>
      </c>
      <c r="F29" s="21">
        <v>129.49</v>
      </c>
      <c r="G29" s="21"/>
      <c r="H29" s="21"/>
      <c r="I29" s="21"/>
      <c r="J29" s="21"/>
      <c r="K29" s="21">
        <f t="shared" si="0"/>
        <v>2589.62</v>
      </c>
      <c r="L29" s="22">
        <v>41833</v>
      </c>
      <c r="M29" s="23">
        <v>41803</v>
      </c>
      <c r="N29" s="25"/>
      <c r="O29" s="25"/>
      <c r="P29" s="25"/>
      <c r="Q29" s="24">
        <v>2460.13</v>
      </c>
      <c r="R29" s="46" t="s">
        <v>33</v>
      </c>
      <c r="S29" s="27">
        <f t="shared" si="1"/>
        <v>2460.13</v>
      </c>
      <c r="T29" s="28">
        <f t="shared" si="2"/>
        <v>2460.13</v>
      </c>
      <c r="U29" s="28">
        <f t="shared" si="3"/>
        <v>0</v>
      </c>
    </row>
    <row r="30" spans="1:21" s="20" customFormat="1" ht="24" x14ac:dyDescent="0.2">
      <c r="A30" s="36" t="s">
        <v>239</v>
      </c>
      <c r="B30" s="13" t="s">
        <v>64</v>
      </c>
      <c r="C30" s="32" t="s">
        <v>45</v>
      </c>
      <c r="D30" s="14" t="s">
        <v>14</v>
      </c>
      <c r="E30" s="15">
        <v>2012.84</v>
      </c>
      <c r="F30" s="21">
        <v>105.94</v>
      </c>
      <c r="G30" s="21"/>
      <c r="H30" s="21"/>
      <c r="I30" s="21"/>
      <c r="J30" s="21"/>
      <c r="K30" s="21">
        <f t="shared" si="0"/>
        <v>2118.7799999999997</v>
      </c>
      <c r="L30" s="22">
        <v>41850</v>
      </c>
      <c r="M30" s="23">
        <v>41820</v>
      </c>
      <c r="N30" s="25"/>
      <c r="O30" s="25"/>
      <c r="P30" s="25"/>
      <c r="Q30" s="24">
        <v>2012.84</v>
      </c>
      <c r="R30" s="46" t="s">
        <v>33</v>
      </c>
      <c r="S30" s="27">
        <f t="shared" si="1"/>
        <v>2012.84</v>
      </c>
      <c r="T30" s="28">
        <f t="shared" si="2"/>
        <v>2012.84</v>
      </c>
      <c r="U30" s="28">
        <f t="shared" si="3"/>
        <v>0</v>
      </c>
    </row>
    <row r="31" spans="1:21" s="20" customFormat="1" ht="24" x14ac:dyDescent="0.2">
      <c r="A31" s="36" t="s">
        <v>239</v>
      </c>
      <c r="B31" s="13" t="s">
        <v>65</v>
      </c>
      <c r="C31" s="32" t="s">
        <v>45</v>
      </c>
      <c r="D31" s="14" t="s">
        <v>14</v>
      </c>
      <c r="E31" s="15">
        <v>2236.4899999999998</v>
      </c>
      <c r="F31" s="21">
        <v>117.71</v>
      </c>
      <c r="G31" s="21"/>
      <c r="H31" s="21"/>
      <c r="I31" s="21"/>
      <c r="J31" s="21"/>
      <c r="K31" s="21">
        <f t="shared" si="0"/>
        <v>2354.1999999999998</v>
      </c>
      <c r="L31" s="22">
        <v>41865</v>
      </c>
      <c r="M31" s="23">
        <v>41835</v>
      </c>
      <c r="N31" s="25"/>
      <c r="O31" s="25"/>
      <c r="P31" s="25"/>
      <c r="Q31" s="24">
        <v>2236.4899999999998</v>
      </c>
      <c r="R31" s="46" t="s">
        <v>33</v>
      </c>
      <c r="S31" s="27">
        <f t="shared" si="1"/>
        <v>2236.4899999999998</v>
      </c>
      <c r="T31" s="28">
        <f t="shared" si="2"/>
        <v>2236.4899999999998</v>
      </c>
      <c r="U31" s="28">
        <f t="shared" si="3"/>
        <v>0</v>
      </c>
    </row>
    <row r="32" spans="1:21" s="20" customFormat="1" ht="24" x14ac:dyDescent="0.2">
      <c r="A32" s="36" t="s">
        <v>239</v>
      </c>
      <c r="B32" s="13" t="s">
        <v>66</v>
      </c>
      <c r="C32" s="32" t="s">
        <v>45</v>
      </c>
      <c r="D32" s="14" t="s">
        <v>14</v>
      </c>
      <c r="E32" s="15">
        <v>2907.43</v>
      </c>
      <c r="F32" s="21">
        <v>153.03</v>
      </c>
      <c r="G32" s="21"/>
      <c r="H32" s="21"/>
      <c r="I32" s="21"/>
      <c r="J32" s="21"/>
      <c r="K32" s="21">
        <f t="shared" si="0"/>
        <v>3060.46</v>
      </c>
      <c r="L32" s="22">
        <v>41881</v>
      </c>
      <c r="M32" s="23">
        <v>41851</v>
      </c>
      <c r="N32" s="25"/>
      <c r="O32" s="25"/>
      <c r="P32" s="25"/>
      <c r="Q32" s="24">
        <v>2907.43</v>
      </c>
      <c r="R32" s="46" t="s">
        <v>33</v>
      </c>
      <c r="S32" s="27">
        <f t="shared" si="1"/>
        <v>2907.43</v>
      </c>
      <c r="T32" s="28">
        <f t="shared" si="2"/>
        <v>2907.43</v>
      </c>
      <c r="U32" s="28">
        <f t="shared" si="3"/>
        <v>0</v>
      </c>
    </row>
    <row r="33" spans="1:21" s="20" customFormat="1" ht="24" x14ac:dyDescent="0.2">
      <c r="A33" s="36" t="s">
        <v>239</v>
      </c>
      <c r="B33" s="13" t="s">
        <v>67</v>
      </c>
      <c r="C33" s="32" t="s">
        <v>45</v>
      </c>
      <c r="D33" s="14" t="s">
        <v>14</v>
      </c>
      <c r="E33" s="15">
        <v>2460.13</v>
      </c>
      <c r="F33" s="21">
        <v>129.49</v>
      </c>
      <c r="G33" s="21"/>
      <c r="H33" s="21"/>
      <c r="I33" s="21"/>
      <c r="J33" s="21"/>
      <c r="K33" s="21">
        <f t="shared" si="0"/>
        <v>2589.62</v>
      </c>
      <c r="L33" s="22">
        <v>41896</v>
      </c>
      <c r="M33" s="23">
        <v>41866</v>
      </c>
      <c r="N33" s="25"/>
      <c r="O33" s="25"/>
      <c r="P33" s="25"/>
      <c r="Q33" s="24">
        <v>2460.13</v>
      </c>
      <c r="R33" s="46" t="s">
        <v>33</v>
      </c>
      <c r="S33" s="27">
        <f t="shared" si="1"/>
        <v>2460.13</v>
      </c>
      <c r="T33" s="28">
        <f t="shared" si="2"/>
        <v>2460.13</v>
      </c>
      <c r="U33" s="28">
        <f t="shared" si="3"/>
        <v>0</v>
      </c>
    </row>
    <row r="34" spans="1:21" s="20" customFormat="1" ht="24" x14ac:dyDescent="0.2">
      <c r="A34" s="36" t="s">
        <v>239</v>
      </c>
      <c r="B34" s="13" t="s">
        <v>68</v>
      </c>
      <c r="C34" s="32" t="s">
        <v>45</v>
      </c>
      <c r="D34" s="14" t="s">
        <v>14</v>
      </c>
      <c r="E34" s="15">
        <v>1356.41</v>
      </c>
      <c r="F34" s="21">
        <v>71.39</v>
      </c>
      <c r="G34" s="21"/>
      <c r="H34" s="21"/>
      <c r="I34" s="21"/>
      <c r="J34" s="21"/>
      <c r="K34" s="21">
        <f t="shared" si="0"/>
        <v>1427.8000000000002</v>
      </c>
      <c r="L34" s="22">
        <v>41896</v>
      </c>
      <c r="M34" s="23">
        <v>41866</v>
      </c>
      <c r="N34" s="25"/>
      <c r="O34" s="25"/>
      <c r="P34" s="25"/>
      <c r="Q34" s="24">
        <v>1356.41</v>
      </c>
      <c r="R34" s="46" t="s">
        <v>33</v>
      </c>
      <c r="S34" s="27">
        <f t="shared" si="1"/>
        <v>1356.41</v>
      </c>
      <c r="T34" s="28">
        <f t="shared" si="2"/>
        <v>1356.41</v>
      </c>
      <c r="U34" s="28">
        <f t="shared" si="3"/>
        <v>0</v>
      </c>
    </row>
    <row r="35" spans="1:21" s="20" customFormat="1" ht="24" x14ac:dyDescent="0.2">
      <c r="A35" s="36" t="s">
        <v>239</v>
      </c>
      <c r="B35" s="13" t="s">
        <v>69</v>
      </c>
      <c r="C35" s="32" t="s">
        <v>45</v>
      </c>
      <c r="D35" s="14" t="s">
        <v>14</v>
      </c>
      <c r="E35" s="15">
        <v>2683.78</v>
      </c>
      <c r="F35" s="21">
        <v>141.26</v>
      </c>
      <c r="G35" s="21"/>
      <c r="H35" s="21"/>
      <c r="I35" s="21"/>
      <c r="J35" s="21"/>
      <c r="K35" s="21">
        <f t="shared" si="0"/>
        <v>2825.04</v>
      </c>
      <c r="L35" s="22">
        <v>41912</v>
      </c>
      <c r="M35" s="23">
        <v>41882</v>
      </c>
      <c r="N35" s="25"/>
      <c r="O35" s="25"/>
      <c r="P35" s="25"/>
      <c r="Q35" s="24">
        <v>2683.78</v>
      </c>
      <c r="R35" s="46" t="s">
        <v>33</v>
      </c>
      <c r="S35" s="27">
        <f t="shared" si="1"/>
        <v>2683.78</v>
      </c>
      <c r="T35" s="28">
        <f t="shared" si="2"/>
        <v>2683.78</v>
      </c>
      <c r="U35" s="28">
        <f t="shared" si="3"/>
        <v>0</v>
      </c>
    </row>
    <row r="36" spans="1:21" s="20" customFormat="1" ht="24" x14ac:dyDescent="0.2">
      <c r="A36" s="36" t="s">
        <v>239</v>
      </c>
      <c r="B36" s="13" t="s">
        <v>70</v>
      </c>
      <c r="C36" s="32" t="s">
        <v>45</v>
      </c>
      <c r="D36" s="14" t="s">
        <v>14</v>
      </c>
      <c r="E36" s="15">
        <v>2236.4899999999998</v>
      </c>
      <c r="F36" s="21">
        <v>117.71</v>
      </c>
      <c r="G36" s="21"/>
      <c r="H36" s="21"/>
      <c r="I36" s="21"/>
      <c r="J36" s="21"/>
      <c r="K36" s="21">
        <f t="shared" si="0"/>
        <v>2354.1999999999998</v>
      </c>
      <c r="L36" s="37">
        <v>41927</v>
      </c>
      <c r="M36" s="23">
        <v>41897</v>
      </c>
      <c r="N36" s="25"/>
      <c r="O36" s="25"/>
      <c r="P36" s="25"/>
      <c r="Q36" s="24">
        <v>2236.4899999999998</v>
      </c>
      <c r="R36" s="46" t="s">
        <v>33</v>
      </c>
      <c r="S36" s="27">
        <f t="shared" si="1"/>
        <v>2236.4899999999998</v>
      </c>
      <c r="T36" s="28">
        <f t="shared" si="2"/>
        <v>2236.4899999999998</v>
      </c>
      <c r="U36" s="28">
        <f t="shared" si="3"/>
        <v>0</v>
      </c>
    </row>
    <row r="37" spans="1:21" s="20" customFormat="1" ht="24" x14ac:dyDescent="0.2">
      <c r="A37" s="36" t="s">
        <v>239</v>
      </c>
      <c r="B37" s="13" t="s">
        <v>71</v>
      </c>
      <c r="C37" s="32" t="s">
        <v>45</v>
      </c>
      <c r="D37" s="14" t="s">
        <v>14</v>
      </c>
      <c r="E37" s="15">
        <v>2589.5100000000002</v>
      </c>
      <c r="F37" s="21">
        <v>136.29</v>
      </c>
      <c r="G37" s="21"/>
      <c r="H37" s="21"/>
      <c r="I37" s="21"/>
      <c r="J37" s="21"/>
      <c r="K37" s="21">
        <f t="shared" si="0"/>
        <v>2725.8</v>
      </c>
      <c r="L37" s="38">
        <v>41927</v>
      </c>
      <c r="M37" s="23">
        <v>41897</v>
      </c>
      <c r="N37" s="25"/>
      <c r="O37" s="25"/>
      <c r="P37" s="25"/>
      <c r="Q37" s="24">
        <v>2589.5100000000002</v>
      </c>
      <c r="R37" s="46" t="s">
        <v>33</v>
      </c>
      <c r="S37" s="27">
        <f t="shared" si="1"/>
        <v>2589.5100000000002</v>
      </c>
      <c r="T37" s="28">
        <f t="shared" si="2"/>
        <v>2589.5100000000002</v>
      </c>
      <c r="U37" s="28">
        <f t="shared" si="3"/>
        <v>0</v>
      </c>
    </row>
    <row r="38" spans="1:21" s="20" customFormat="1" ht="24" x14ac:dyDescent="0.2">
      <c r="A38" s="36" t="s">
        <v>239</v>
      </c>
      <c r="B38" s="13" t="s">
        <v>72</v>
      </c>
      <c r="C38" s="32" t="s">
        <v>45</v>
      </c>
      <c r="D38" s="14" t="s">
        <v>14</v>
      </c>
      <c r="E38" s="15">
        <v>2683.78</v>
      </c>
      <c r="F38" s="21">
        <v>141.26</v>
      </c>
      <c r="G38" s="21"/>
      <c r="H38" s="21"/>
      <c r="I38" s="21"/>
      <c r="J38" s="21"/>
      <c r="K38" s="21">
        <f t="shared" si="0"/>
        <v>2825.04</v>
      </c>
      <c r="L38" s="38">
        <v>41942</v>
      </c>
      <c r="M38" s="23">
        <v>41912</v>
      </c>
      <c r="N38" s="25"/>
      <c r="O38" s="25"/>
      <c r="P38" s="25"/>
      <c r="Q38" s="24">
        <v>2683.78</v>
      </c>
      <c r="R38" s="46" t="s">
        <v>33</v>
      </c>
      <c r="S38" s="27">
        <f t="shared" si="1"/>
        <v>2683.78</v>
      </c>
      <c r="T38" s="28">
        <f t="shared" si="2"/>
        <v>2683.78</v>
      </c>
      <c r="U38" s="28">
        <f t="shared" si="3"/>
        <v>0</v>
      </c>
    </row>
    <row r="39" spans="1:21" s="20" customFormat="1" ht="24" x14ac:dyDescent="0.2">
      <c r="A39" s="36" t="s">
        <v>239</v>
      </c>
      <c r="B39" s="13" t="s">
        <v>73</v>
      </c>
      <c r="C39" s="32" t="s">
        <v>45</v>
      </c>
      <c r="D39" s="14" t="s">
        <v>14</v>
      </c>
      <c r="E39" s="15">
        <v>2460.13</v>
      </c>
      <c r="F39" s="21">
        <v>129.49</v>
      </c>
      <c r="G39" s="21"/>
      <c r="H39" s="21"/>
      <c r="I39" s="21"/>
      <c r="J39" s="21"/>
      <c r="K39" s="21">
        <f t="shared" si="0"/>
        <v>2589.62</v>
      </c>
      <c r="L39" s="37">
        <v>41957</v>
      </c>
      <c r="M39" s="38">
        <v>41927</v>
      </c>
      <c r="N39" s="25"/>
      <c r="O39" s="25"/>
      <c r="P39" s="25"/>
      <c r="Q39" s="24">
        <v>2460.13</v>
      </c>
      <c r="R39" s="46" t="s">
        <v>33</v>
      </c>
      <c r="S39" s="27">
        <f t="shared" si="1"/>
        <v>2460.13</v>
      </c>
      <c r="T39" s="28">
        <f t="shared" si="2"/>
        <v>2460.13</v>
      </c>
      <c r="U39" s="28">
        <f t="shared" si="3"/>
        <v>0</v>
      </c>
    </row>
    <row r="40" spans="1:21" s="20" customFormat="1" ht="24" x14ac:dyDescent="0.2">
      <c r="A40" s="36" t="s">
        <v>239</v>
      </c>
      <c r="B40" s="13" t="s">
        <v>74</v>
      </c>
      <c r="C40" s="32" t="s">
        <v>45</v>
      </c>
      <c r="D40" s="14" t="s">
        <v>14</v>
      </c>
      <c r="E40" s="15">
        <v>2907.43</v>
      </c>
      <c r="F40" s="21">
        <v>153.03</v>
      </c>
      <c r="G40" s="21"/>
      <c r="H40" s="21"/>
      <c r="I40" s="21"/>
      <c r="J40" s="21"/>
      <c r="K40" s="21">
        <f t="shared" ref="K40:K71" si="4">E40+F40+G40+H40+I40+J40</f>
        <v>3060.46</v>
      </c>
      <c r="L40" s="37">
        <v>41973</v>
      </c>
      <c r="M40" s="38">
        <v>41943</v>
      </c>
      <c r="N40" s="25"/>
      <c r="O40" s="25"/>
      <c r="P40" s="25"/>
      <c r="Q40" s="24">
        <v>2907.43</v>
      </c>
      <c r="R40" s="46" t="s">
        <v>33</v>
      </c>
      <c r="S40" s="27">
        <f t="shared" ref="S40:S71" si="5">+E40</f>
        <v>2907.43</v>
      </c>
      <c r="T40" s="28">
        <f t="shared" ref="T40:T71" si="6">+N40+O40+P40+Q40</f>
        <v>2907.43</v>
      </c>
      <c r="U40" s="28">
        <f t="shared" ref="U40:U71" si="7">+S40-T40</f>
        <v>0</v>
      </c>
    </row>
    <row r="41" spans="1:21" s="20" customFormat="1" ht="24" x14ac:dyDescent="0.2">
      <c r="A41" s="36" t="s">
        <v>239</v>
      </c>
      <c r="B41" s="13" t="s">
        <v>75</v>
      </c>
      <c r="C41" s="32" t="s">
        <v>45</v>
      </c>
      <c r="D41" s="14" t="s">
        <v>14</v>
      </c>
      <c r="E41" s="15">
        <v>2010.94</v>
      </c>
      <c r="F41" s="21">
        <v>105.84</v>
      </c>
      <c r="G41" s="21"/>
      <c r="H41" s="21"/>
      <c r="I41" s="21"/>
      <c r="J41" s="21"/>
      <c r="K41" s="21">
        <f t="shared" si="4"/>
        <v>2116.7800000000002</v>
      </c>
      <c r="L41" s="37">
        <v>41988</v>
      </c>
      <c r="M41" s="38">
        <v>41958</v>
      </c>
      <c r="N41" s="25"/>
      <c r="O41" s="25"/>
      <c r="P41" s="25"/>
      <c r="Q41" s="24">
        <v>2010.94</v>
      </c>
      <c r="R41" s="46" t="s">
        <v>33</v>
      </c>
      <c r="S41" s="27">
        <f t="shared" si="5"/>
        <v>2010.94</v>
      </c>
      <c r="T41" s="28">
        <f t="shared" si="6"/>
        <v>2010.94</v>
      </c>
      <c r="U41" s="28">
        <f t="shared" si="7"/>
        <v>0</v>
      </c>
    </row>
    <row r="42" spans="1:21" s="20" customFormat="1" ht="24" x14ac:dyDescent="0.2">
      <c r="A42" s="36" t="s">
        <v>239</v>
      </c>
      <c r="B42" s="13" t="s">
        <v>76</v>
      </c>
      <c r="C42" s="32" t="s">
        <v>45</v>
      </c>
      <c r="D42" s="14" t="s">
        <v>14</v>
      </c>
      <c r="E42" s="15">
        <v>2460.13</v>
      </c>
      <c r="F42" s="21">
        <v>129.49</v>
      </c>
      <c r="G42" s="21"/>
      <c r="H42" s="21"/>
      <c r="I42" s="21"/>
      <c r="J42" s="21"/>
      <c r="K42" s="21">
        <f t="shared" si="4"/>
        <v>2589.62</v>
      </c>
      <c r="L42" s="37">
        <v>42003</v>
      </c>
      <c r="M42" s="38">
        <v>41973</v>
      </c>
      <c r="N42" s="25"/>
      <c r="O42" s="25"/>
      <c r="P42" s="25"/>
      <c r="Q42" s="24">
        <v>2460.13</v>
      </c>
      <c r="R42" s="46" t="s">
        <v>33</v>
      </c>
      <c r="S42" s="27">
        <f t="shared" si="5"/>
        <v>2460.13</v>
      </c>
      <c r="T42" s="28">
        <f t="shared" si="6"/>
        <v>2460.13</v>
      </c>
      <c r="U42" s="28">
        <f t="shared" si="7"/>
        <v>0</v>
      </c>
    </row>
    <row r="43" spans="1:21" s="20" customFormat="1" ht="24" x14ac:dyDescent="0.2">
      <c r="A43" s="36" t="s">
        <v>239</v>
      </c>
      <c r="B43" s="13" t="s">
        <v>77</v>
      </c>
      <c r="C43" s="32" t="s">
        <v>45</v>
      </c>
      <c r="D43" s="14" t="s">
        <v>14</v>
      </c>
      <c r="E43" s="15">
        <v>2236.4899999999998</v>
      </c>
      <c r="F43" s="21">
        <v>117.71</v>
      </c>
      <c r="G43" s="21"/>
      <c r="H43" s="21"/>
      <c r="I43" s="21"/>
      <c r="J43" s="21"/>
      <c r="K43" s="21">
        <f t="shared" si="4"/>
        <v>2354.1999999999998</v>
      </c>
      <c r="L43" s="22">
        <v>42018</v>
      </c>
      <c r="M43" s="38">
        <v>41988</v>
      </c>
      <c r="N43" s="25"/>
      <c r="O43" s="25"/>
      <c r="P43" s="25"/>
      <c r="Q43" s="24">
        <v>2236.4899999999998</v>
      </c>
      <c r="R43" s="46" t="s">
        <v>33</v>
      </c>
      <c r="S43" s="27">
        <f t="shared" si="5"/>
        <v>2236.4899999999998</v>
      </c>
      <c r="T43" s="28">
        <f t="shared" si="6"/>
        <v>2236.4899999999998</v>
      </c>
      <c r="U43" s="28">
        <f t="shared" si="7"/>
        <v>0</v>
      </c>
    </row>
    <row r="44" spans="1:21" s="20" customFormat="1" ht="24" x14ac:dyDescent="0.2">
      <c r="A44" s="36" t="s">
        <v>239</v>
      </c>
      <c r="B44" s="13" t="s">
        <v>78</v>
      </c>
      <c r="C44" s="32" t="s">
        <v>45</v>
      </c>
      <c r="D44" s="14" t="s">
        <v>14</v>
      </c>
      <c r="E44" s="15">
        <v>2012.84</v>
      </c>
      <c r="F44" s="21">
        <v>105.94</v>
      </c>
      <c r="G44" s="21"/>
      <c r="H44" s="21"/>
      <c r="I44" s="21"/>
      <c r="J44" s="21"/>
      <c r="K44" s="21">
        <f t="shared" si="4"/>
        <v>2118.7799999999997</v>
      </c>
      <c r="L44" s="22">
        <v>42033</v>
      </c>
      <c r="M44" s="38">
        <v>42003</v>
      </c>
      <c r="N44" s="25"/>
      <c r="O44" s="25"/>
      <c r="P44" s="25"/>
      <c r="Q44" s="24">
        <v>2012.84</v>
      </c>
      <c r="R44" s="46" t="s">
        <v>33</v>
      </c>
      <c r="S44" s="27">
        <f t="shared" si="5"/>
        <v>2012.84</v>
      </c>
      <c r="T44" s="28">
        <f t="shared" si="6"/>
        <v>2012.84</v>
      </c>
      <c r="U44" s="28">
        <f t="shared" si="7"/>
        <v>0</v>
      </c>
    </row>
    <row r="45" spans="1:21" s="20" customFormat="1" ht="24" x14ac:dyDescent="0.2">
      <c r="A45" s="36" t="s">
        <v>239</v>
      </c>
      <c r="B45" s="13" t="s">
        <v>79</v>
      </c>
      <c r="C45" s="32" t="s">
        <v>45</v>
      </c>
      <c r="D45" s="14" t="s">
        <v>14</v>
      </c>
      <c r="E45" s="15">
        <v>3945.92</v>
      </c>
      <c r="F45" s="21">
        <v>207.68</v>
      </c>
      <c r="G45" s="21"/>
      <c r="H45" s="21"/>
      <c r="I45" s="21"/>
      <c r="J45" s="21"/>
      <c r="K45" s="21">
        <f t="shared" si="4"/>
        <v>4153.6000000000004</v>
      </c>
      <c r="L45" s="22">
        <v>42033</v>
      </c>
      <c r="M45" s="38">
        <v>42003</v>
      </c>
      <c r="N45" s="25"/>
      <c r="O45" s="25"/>
      <c r="P45" s="25"/>
      <c r="Q45" s="24">
        <v>3945.92</v>
      </c>
      <c r="R45" s="46" t="s">
        <v>33</v>
      </c>
      <c r="S45" s="27">
        <f t="shared" si="5"/>
        <v>3945.92</v>
      </c>
      <c r="T45" s="28">
        <f t="shared" si="6"/>
        <v>3945.92</v>
      </c>
      <c r="U45" s="28">
        <f t="shared" si="7"/>
        <v>0</v>
      </c>
    </row>
    <row r="46" spans="1:21" s="20" customFormat="1" ht="24" x14ac:dyDescent="0.2">
      <c r="A46" s="36" t="s">
        <v>239</v>
      </c>
      <c r="B46" s="13" t="s">
        <v>80</v>
      </c>
      <c r="C46" s="32" t="s">
        <v>45</v>
      </c>
      <c r="D46" s="14" t="s">
        <v>14</v>
      </c>
      <c r="E46" s="15">
        <v>2012.84</v>
      </c>
      <c r="F46" s="21">
        <v>105.94</v>
      </c>
      <c r="G46" s="21"/>
      <c r="H46" s="21"/>
      <c r="I46" s="21"/>
      <c r="J46" s="21"/>
      <c r="K46" s="21">
        <f t="shared" si="4"/>
        <v>2118.7799999999997</v>
      </c>
      <c r="L46" s="22">
        <v>42049</v>
      </c>
      <c r="M46" s="23">
        <v>42019</v>
      </c>
      <c r="N46" s="25"/>
      <c r="O46" s="25"/>
      <c r="P46" s="25"/>
      <c r="Q46" s="24">
        <v>2012.84</v>
      </c>
      <c r="R46" s="46" t="s">
        <v>33</v>
      </c>
      <c r="S46" s="27">
        <f t="shared" si="5"/>
        <v>2012.84</v>
      </c>
      <c r="T46" s="28">
        <f t="shared" si="6"/>
        <v>2012.84</v>
      </c>
      <c r="U46" s="28">
        <f t="shared" si="7"/>
        <v>0</v>
      </c>
    </row>
    <row r="47" spans="1:21" s="20" customFormat="1" ht="24" x14ac:dyDescent="0.2">
      <c r="A47" s="36" t="s">
        <v>239</v>
      </c>
      <c r="B47" s="13" t="s">
        <v>81</v>
      </c>
      <c r="C47" s="32" t="s">
        <v>45</v>
      </c>
      <c r="D47" s="14" t="s">
        <v>14</v>
      </c>
      <c r="E47" s="15">
        <v>2012.84</v>
      </c>
      <c r="F47" s="21">
        <v>105.94</v>
      </c>
      <c r="G47" s="21"/>
      <c r="H47" s="21"/>
      <c r="I47" s="21"/>
      <c r="J47" s="21"/>
      <c r="K47" s="21">
        <f t="shared" si="4"/>
        <v>2118.7799999999997</v>
      </c>
      <c r="L47" s="35">
        <v>42038</v>
      </c>
      <c r="M47" s="23">
        <v>42035</v>
      </c>
      <c r="N47" s="25"/>
      <c r="O47" s="25"/>
      <c r="P47" s="25"/>
      <c r="Q47" s="24">
        <v>2012.84</v>
      </c>
      <c r="R47" s="46" t="s">
        <v>33</v>
      </c>
      <c r="S47" s="27">
        <f t="shared" si="5"/>
        <v>2012.84</v>
      </c>
      <c r="T47" s="28">
        <f t="shared" si="6"/>
        <v>2012.84</v>
      </c>
      <c r="U47" s="28">
        <f t="shared" si="7"/>
        <v>0</v>
      </c>
    </row>
    <row r="48" spans="1:21" s="20" customFormat="1" ht="24" x14ac:dyDescent="0.2">
      <c r="A48" s="36" t="s">
        <v>239</v>
      </c>
      <c r="B48" s="13" t="s">
        <v>82</v>
      </c>
      <c r="C48" s="32" t="s">
        <v>45</v>
      </c>
      <c r="D48" s="14" t="s">
        <v>14</v>
      </c>
      <c r="E48" s="15">
        <v>2012.84</v>
      </c>
      <c r="F48" s="21">
        <v>105.94</v>
      </c>
      <c r="G48" s="21"/>
      <c r="H48" s="21"/>
      <c r="I48" s="21"/>
      <c r="J48" s="21"/>
      <c r="K48" s="21">
        <f t="shared" si="4"/>
        <v>2118.7799999999997</v>
      </c>
      <c r="L48" s="22">
        <v>42080</v>
      </c>
      <c r="M48" s="23">
        <v>42050</v>
      </c>
      <c r="N48" s="25"/>
      <c r="O48" s="25"/>
      <c r="P48" s="25"/>
      <c r="Q48" s="24">
        <v>2012.84</v>
      </c>
      <c r="R48" s="46" t="s">
        <v>33</v>
      </c>
      <c r="S48" s="27">
        <f t="shared" si="5"/>
        <v>2012.84</v>
      </c>
      <c r="T48" s="28">
        <f t="shared" si="6"/>
        <v>2012.84</v>
      </c>
      <c r="U48" s="28">
        <f t="shared" si="7"/>
        <v>0</v>
      </c>
    </row>
    <row r="49" spans="1:21" s="20" customFormat="1" ht="24" x14ac:dyDescent="0.2">
      <c r="A49" s="36" t="s">
        <v>239</v>
      </c>
      <c r="B49" s="13" t="s">
        <v>83</v>
      </c>
      <c r="C49" s="32" t="s">
        <v>45</v>
      </c>
      <c r="D49" s="14" t="s">
        <v>14</v>
      </c>
      <c r="E49" s="15">
        <v>2236.4899999999998</v>
      </c>
      <c r="F49" s="21">
        <v>117.71</v>
      </c>
      <c r="G49" s="21"/>
      <c r="H49" s="21"/>
      <c r="I49" s="21"/>
      <c r="J49" s="21"/>
      <c r="K49" s="21">
        <f t="shared" si="4"/>
        <v>2354.1999999999998</v>
      </c>
      <c r="L49" s="22">
        <v>42108</v>
      </c>
      <c r="M49" s="23">
        <v>42078</v>
      </c>
      <c r="N49" s="25"/>
      <c r="O49" s="25"/>
      <c r="P49" s="25"/>
      <c r="Q49" s="24">
        <v>2236.4899999999998</v>
      </c>
      <c r="R49" s="46" t="s">
        <v>33</v>
      </c>
      <c r="S49" s="27">
        <f t="shared" si="5"/>
        <v>2236.4899999999998</v>
      </c>
      <c r="T49" s="28">
        <f t="shared" si="6"/>
        <v>2236.4899999999998</v>
      </c>
      <c r="U49" s="28">
        <f t="shared" si="7"/>
        <v>0</v>
      </c>
    </row>
    <row r="50" spans="1:21" s="20" customFormat="1" ht="24" x14ac:dyDescent="0.2">
      <c r="A50" s="36" t="s">
        <v>239</v>
      </c>
      <c r="B50" s="13" t="s">
        <v>84</v>
      </c>
      <c r="C50" s="32" t="s">
        <v>45</v>
      </c>
      <c r="D50" s="14" t="s">
        <v>14</v>
      </c>
      <c r="E50" s="15">
        <v>2236.4899999999998</v>
      </c>
      <c r="F50" s="21">
        <v>117.71</v>
      </c>
      <c r="G50" s="21"/>
      <c r="H50" s="21"/>
      <c r="I50" s="21"/>
      <c r="J50" s="21"/>
      <c r="K50" s="21">
        <f t="shared" si="4"/>
        <v>2354.1999999999998</v>
      </c>
      <c r="L50" s="22">
        <v>42139</v>
      </c>
      <c r="M50" s="23">
        <v>42109</v>
      </c>
      <c r="N50" s="25"/>
      <c r="O50" s="25"/>
      <c r="P50" s="25"/>
      <c r="Q50" s="24">
        <v>2236.4899999999998</v>
      </c>
      <c r="R50" s="46" t="s">
        <v>33</v>
      </c>
      <c r="S50" s="27">
        <f t="shared" si="5"/>
        <v>2236.4899999999998</v>
      </c>
      <c r="T50" s="28">
        <f t="shared" si="6"/>
        <v>2236.4899999999998</v>
      </c>
      <c r="U50" s="28">
        <f t="shared" si="7"/>
        <v>0</v>
      </c>
    </row>
    <row r="51" spans="1:21" s="20" customFormat="1" ht="24" x14ac:dyDescent="0.2">
      <c r="A51" s="36" t="s">
        <v>239</v>
      </c>
      <c r="B51" s="13" t="s">
        <v>85</v>
      </c>
      <c r="C51" s="32" t="s">
        <v>45</v>
      </c>
      <c r="D51" s="14" t="s">
        <v>14</v>
      </c>
      <c r="E51" s="15">
        <v>2244.75</v>
      </c>
      <c r="F51" s="21">
        <v>118.15</v>
      </c>
      <c r="G51" s="21"/>
      <c r="H51" s="21"/>
      <c r="I51" s="21"/>
      <c r="J51" s="21"/>
      <c r="K51" s="21">
        <f t="shared" si="4"/>
        <v>2362.9</v>
      </c>
      <c r="L51" s="22">
        <v>42139</v>
      </c>
      <c r="M51" s="23">
        <v>42109</v>
      </c>
      <c r="N51" s="25"/>
      <c r="O51" s="25"/>
      <c r="P51" s="25"/>
      <c r="Q51" s="24">
        <v>2244.75</v>
      </c>
      <c r="R51" s="46" t="s">
        <v>33</v>
      </c>
      <c r="S51" s="27">
        <f t="shared" si="5"/>
        <v>2244.75</v>
      </c>
      <c r="T51" s="28">
        <f t="shared" si="6"/>
        <v>2244.75</v>
      </c>
      <c r="U51" s="28">
        <f t="shared" si="7"/>
        <v>0</v>
      </c>
    </row>
    <row r="52" spans="1:21" s="20" customFormat="1" ht="24" x14ac:dyDescent="0.2">
      <c r="A52" s="36" t="s">
        <v>239</v>
      </c>
      <c r="B52" s="13" t="s">
        <v>86</v>
      </c>
      <c r="C52" s="32" t="s">
        <v>45</v>
      </c>
      <c r="D52" s="14" t="s">
        <v>14</v>
      </c>
      <c r="E52" s="15">
        <v>3034.9</v>
      </c>
      <c r="F52" s="21">
        <v>159.74</v>
      </c>
      <c r="G52" s="21"/>
      <c r="H52" s="21"/>
      <c r="I52" s="21"/>
      <c r="J52" s="21"/>
      <c r="K52" s="21">
        <f t="shared" si="4"/>
        <v>3194.6400000000003</v>
      </c>
      <c r="L52" s="22">
        <v>42154</v>
      </c>
      <c r="M52" s="23">
        <v>42124</v>
      </c>
      <c r="N52" s="25"/>
      <c r="O52" s="25"/>
      <c r="P52" s="25"/>
      <c r="Q52" s="24">
        <v>3034.9</v>
      </c>
      <c r="R52" s="46" t="s">
        <v>33</v>
      </c>
      <c r="S52" s="27">
        <f t="shared" si="5"/>
        <v>3034.9</v>
      </c>
      <c r="T52" s="28">
        <f t="shared" si="6"/>
        <v>3034.9</v>
      </c>
      <c r="U52" s="28">
        <f t="shared" si="7"/>
        <v>0</v>
      </c>
    </row>
    <row r="53" spans="1:21" s="20" customFormat="1" ht="24" x14ac:dyDescent="0.2">
      <c r="A53" s="36" t="s">
        <v>239</v>
      </c>
      <c r="B53" s="13" t="s">
        <v>87</v>
      </c>
      <c r="C53" s="32" t="s">
        <v>45</v>
      </c>
      <c r="D53" s="14" t="s">
        <v>14</v>
      </c>
      <c r="E53" s="15">
        <v>2012.84</v>
      </c>
      <c r="F53" s="21">
        <v>105.94</v>
      </c>
      <c r="G53" s="21"/>
      <c r="H53" s="21"/>
      <c r="I53" s="21"/>
      <c r="J53" s="21"/>
      <c r="K53" s="21">
        <f t="shared" si="4"/>
        <v>2118.7799999999997</v>
      </c>
      <c r="L53" s="22">
        <v>42169</v>
      </c>
      <c r="M53" s="23">
        <v>42139</v>
      </c>
      <c r="N53" s="25"/>
      <c r="O53" s="25"/>
      <c r="P53" s="25"/>
      <c r="Q53" s="24">
        <v>2012.84</v>
      </c>
      <c r="R53" s="46" t="s">
        <v>33</v>
      </c>
      <c r="S53" s="27">
        <f t="shared" si="5"/>
        <v>2012.84</v>
      </c>
      <c r="T53" s="28">
        <f t="shared" si="6"/>
        <v>2012.84</v>
      </c>
      <c r="U53" s="28">
        <f t="shared" si="7"/>
        <v>0</v>
      </c>
    </row>
    <row r="54" spans="1:21" s="20" customFormat="1" ht="24" x14ac:dyDescent="0.2">
      <c r="A54" s="36" t="s">
        <v>239</v>
      </c>
      <c r="B54" s="13" t="s">
        <v>88</v>
      </c>
      <c r="C54" s="32" t="s">
        <v>45</v>
      </c>
      <c r="D54" s="14" t="s">
        <v>14</v>
      </c>
      <c r="E54" s="15">
        <v>2460.13</v>
      </c>
      <c r="F54" s="21">
        <v>129.49</v>
      </c>
      <c r="G54" s="21"/>
      <c r="H54" s="21"/>
      <c r="I54" s="21"/>
      <c r="J54" s="21"/>
      <c r="K54" s="21">
        <f t="shared" si="4"/>
        <v>2589.62</v>
      </c>
      <c r="L54" s="22">
        <v>42185</v>
      </c>
      <c r="M54" s="23">
        <v>42155</v>
      </c>
      <c r="N54" s="25"/>
      <c r="O54" s="25"/>
      <c r="P54" s="25"/>
      <c r="Q54" s="24">
        <v>2460.13</v>
      </c>
      <c r="R54" s="46" t="s">
        <v>33</v>
      </c>
      <c r="S54" s="27">
        <f t="shared" si="5"/>
        <v>2460.13</v>
      </c>
      <c r="T54" s="28">
        <f t="shared" si="6"/>
        <v>2460.13</v>
      </c>
      <c r="U54" s="28">
        <f t="shared" si="7"/>
        <v>0</v>
      </c>
    </row>
    <row r="55" spans="1:21" s="20" customFormat="1" ht="24" x14ac:dyDescent="0.2">
      <c r="A55" s="36" t="s">
        <v>239</v>
      </c>
      <c r="B55" s="13" t="s">
        <v>89</v>
      </c>
      <c r="C55" s="32" t="s">
        <v>45</v>
      </c>
      <c r="D55" s="14" t="s">
        <v>14</v>
      </c>
      <c r="E55" s="15">
        <v>2236.4899999999998</v>
      </c>
      <c r="F55" s="21">
        <v>117.71</v>
      </c>
      <c r="G55" s="21"/>
      <c r="H55" s="21"/>
      <c r="I55" s="21"/>
      <c r="J55" s="21"/>
      <c r="K55" s="21">
        <f t="shared" si="4"/>
        <v>2354.1999999999998</v>
      </c>
      <c r="L55" s="22">
        <v>42200</v>
      </c>
      <c r="M55" s="23">
        <v>42170</v>
      </c>
      <c r="N55" s="25"/>
      <c r="O55" s="25"/>
      <c r="P55" s="25"/>
      <c r="Q55" s="24">
        <v>2236.4899999999998</v>
      </c>
      <c r="R55" s="46" t="s">
        <v>33</v>
      </c>
      <c r="S55" s="27">
        <f t="shared" si="5"/>
        <v>2236.4899999999998</v>
      </c>
      <c r="T55" s="28">
        <f t="shared" si="6"/>
        <v>2236.4899999999998</v>
      </c>
      <c r="U55" s="28">
        <f t="shared" si="7"/>
        <v>0</v>
      </c>
    </row>
    <row r="56" spans="1:21" s="20" customFormat="1" ht="24" x14ac:dyDescent="0.2">
      <c r="A56" s="36" t="s">
        <v>239</v>
      </c>
      <c r="B56" s="13" t="s">
        <v>90</v>
      </c>
      <c r="C56" s="32" t="s">
        <v>45</v>
      </c>
      <c r="D56" s="14" t="s">
        <v>14</v>
      </c>
      <c r="E56" s="15">
        <v>2683.78</v>
      </c>
      <c r="F56" s="21">
        <v>141.26</v>
      </c>
      <c r="G56" s="21"/>
      <c r="H56" s="21"/>
      <c r="I56" s="21"/>
      <c r="J56" s="21"/>
      <c r="K56" s="21">
        <f t="shared" si="4"/>
        <v>2825.04</v>
      </c>
      <c r="L56" s="22">
        <v>42215</v>
      </c>
      <c r="M56" s="23">
        <v>42185</v>
      </c>
      <c r="N56" s="25"/>
      <c r="O56" s="25"/>
      <c r="P56" s="25"/>
      <c r="Q56" s="24">
        <v>2683.78</v>
      </c>
      <c r="R56" s="46" t="s">
        <v>33</v>
      </c>
      <c r="S56" s="27">
        <f t="shared" si="5"/>
        <v>2683.78</v>
      </c>
      <c r="T56" s="28">
        <f t="shared" si="6"/>
        <v>2683.78</v>
      </c>
      <c r="U56" s="28">
        <f t="shared" si="7"/>
        <v>0</v>
      </c>
    </row>
    <row r="57" spans="1:21" s="20" customFormat="1" ht="24" x14ac:dyDescent="0.2">
      <c r="A57" s="36" t="s">
        <v>239</v>
      </c>
      <c r="B57" s="13" t="s">
        <v>91</v>
      </c>
      <c r="C57" s="32" t="s">
        <v>45</v>
      </c>
      <c r="D57" s="14" t="s">
        <v>14</v>
      </c>
      <c r="E57" s="15">
        <v>6587.9</v>
      </c>
      <c r="F57" s="21">
        <v>291.5</v>
      </c>
      <c r="G57" s="21"/>
      <c r="H57" s="21"/>
      <c r="I57" s="21"/>
      <c r="J57" s="21"/>
      <c r="K57" s="21">
        <f t="shared" si="4"/>
        <v>6879.4</v>
      </c>
      <c r="L57" s="22">
        <v>42215</v>
      </c>
      <c r="M57" s="23">
        <v>42185</v>
      </c>
      <c r="N57" s="25"/>
      <c r="O57" s="25"/>
      <c r="P57" s="25"/>
      <c r="Q57" s="24">
        <v>6587.9</v>
      </c>
      <c r="R57" s="46" t="s">
        <v>33</v>
      </c>
      <c r="S57" s="27">
        <f t="shared" si="5"/>
        <v>6587.9</v>
      </c>
      <c r="T57" s="28">
        <f t="shared" si="6"/>
        <v>6587.9</v>
      </c>
      <c r="U57" s="28">
        <f t="shared" si="7"/>
        <v>0</v>
      </c>
    </row>
    <row r="58" spans="1:21" s="20" customFormat="1" ht="24" x14ac:dyDescent="0.2">
      <c r="A58" s="36" t="s">
        <v>239</v>
      </c>
      <c r="B58" s="13" t="s">
        <v>92</v>
      </c>
      <c r="C58" s="32" t="s">
        <v>45</v>
      </c>
      <c r="D58" s="14" t="s">
        <v>14</v>
      </c>
      <c r="E58" s="15">
        <v>2542.87</v>
      </c>
      <c r="F58" s="21">
        <v>133.63999999999999</v>
      </c>
      <c r="G58" s="21"/>
      <c r="H58" s="21"/>
      <c r="I58" s="21"/>
      <c r="J58" s="21"/>
      <c r="K58" s="21">
        <f t="shared" si="4"/>
        <v>2676.5099999999998</v>
      </c>
      <c r="L58" s="22">
        <v>42230</v>
      </c>
      <c r="M58" s="23">
        <v>42200</v>
      </c>
      <c r="N58" s="25"/>
      <c r="O58" s="25"/>
      <c r="P58" s="25"/>
      <c r="Q58" s="24">
        <v>2542.87</v>
      </c>
      <c r="R58" s="46" t="s">
        <v>33</v>
      </c>
      <c r="S58" s="27">
        <f t="shared" si="5"/>
        <v>2542.87</v>
      </c>
      <c r="T58" s="28">
        <f t="shared" si="6"/>
        <v>2542.87</v>
      </c>
      <c r="U58" s="28">
        <f t="shared" si="7"/>
        <v>0</v>
      </c>
    </row>
    <row r="59" spans="1:21" s="20" customFormat="1" ht="24" x14ac:dyDescent="0.2">
      <c r="A59" s="36" t="s">
        <v>239</v>
      </c>
      <c r="B59" s="13" t="s">
        <v>93</v>
      </c>
      <c r="C59" s="32" t="s">
        <v>45</v>
      </c>
      <c r="D59" s="14" t="s">
        <v>14</v>
      </c>
      <c r="E59" s="15">
        <v>2236.4899999999998</v>
      </c>
      <c r="F59" s="21">
        <v>117.71</v>
      </c>
      <c r="G59" s="21"/>
      <c r="H59" s="21"/>
      <c r="I59" s="21"/>
      <c r="J59" s="21"/>
      <c r="K59" s="21">
        <f t="shared" si="4"/>
        <v>2354.1999999999998</v>
      </c>
      <c r="L59" s="37">
        <v>42355</v>
      </c>
      <c r="M59" s="38">
        <v>42325</v>
      </c>
      <c r="N59" s="25"/>
      <c r="O59" s="25"/>
      <c r="P59" s="25"/>
      <c r="Q59" s="24">
        <v>2236.4899999999998</v>
      </c>
      <c r="R59" s="46" t="s">
        <v>33</v>
      </c>
      <c r="S59" s="27">
        <f t="shared" si="5"/>
        <v>2236.4899999999998</v>
      </c>
      <c r="T59" s="28">
        <f t="shared" si="6"/>
        <v>2236.4899999999998</v>
      </c>
      <c r="U59" s="28">
        <f t="shared" si="7"/>
        <v>0</v>
      </c>
    </row>
    <row r="60" spans="1:21" s="20" customFormat="1" ht="24" x14ac:dyDescent="0.2">
      <c r="A60" s="36" t="s">
        <v>239</v>
      </c>
      <c r="B60" s="13" t="s">
        <v>94</v>
      </c>
      <c r="C60" s="32" t="s">
        <v>45</v>
      </c>
      <c r="D60" s="14" t="s">
        <v>14</v>
      </c>
      <c r="E60" s="15">
        <v>2236.4899999999998</v>
      </c>
      <c r="F60" s="21">
        <v>117.71</v>
      </c>
      <c r="G60" s="21"/>
      <c r="H60" s="21"/>
      <c r="I60" s="21"/>
      <c r="J60" s="21"/>
      <c r="K60" s="21">
        <f t="shared" si="4"/>
        <v>2354.1999999999998</v>
      </c>
      <c r="L60" s="37">
        <v>42355</v>
      </c>
      <c r="M60" s="38">
        <v>42325</v>
      </c>
      <c r="N60" s="25"/>
      <c r="O60" s="25"/>
      <c r="P60" s="25"/>
      <c r="Q60" s="24">
        <v>2236.4899999999998</v>
      </c>
      <c r="R60" s="46" t="s">
        <v>33</v>
      </c>
      <c r="S60" s="27">
        <f t="shared" si="5"/>
        <v>2236.4899999999998</v>
      </c>
      <c r="T60" s="28">
        <f t="shared" si="6"/>
        <v>2236.4899999999998</v>
      </c>
      <c r="U60" s="28">
        <f t="shared" si="7"/>
        <v>0</v>
      </c>
    </row>
    <row r="61" spans="1:21" s="20" customFormat="1" ht="12" x14ac:dyDescent="0.2">
      <c r="A61" s="20" t="s">
        <v>239</v>
      </c>
      <c r="B61" s="13" t="s">
        <v>95</v>
      </c>
      <c r="C61" s="14" t="s">
        <v>96</v>
      </c>
      <c r="D61" s="14" t="s">
        <v>97</v>
      </c>
      <c r="E61" s="15">
        <v>26694.91</v>
      </c>
      <c r="F61" s="21"/>
      <c r="G61" s="21">
        <v>2966.1</v>
      </c>
      <c r="H61" s="21">
        <v>5338.99</v>
      </c>
      <c r="I61" s="21"/>
      <c r="J61" s="21"/>
      <c r="K61" s="21">
        <f t="shared" si="4"/>
        <v>35000</v>
      </c>
      <c r="L61" s="22">
        <v>42885</v>
      </c>
      <c r="M61" s="23">
        <v>42855</v>
      </c>
      <c r="N61" s="25"/>
      <c r="O61" s="24">
        <v>26694.91</v>
      </c>
      <c r="P61" s="25"/>
      <c r="Q61" s="25"/>
      <c r="R61" s="26"/>
      <c r="S61" s="27">
        <f t="shared" si="5"/>
        <v>26694.91</v>
      </c>
      <c r="T61" s="28">
        <f t="shared" si="6"/>
        <v>26694.91</v>
      </c>
      <c r="U61" s="28">
        <f t="shared" si="7"/>
        <v>0</v>
      </c>
    </row>
    <row r="62" spans="1:21" s="20" customFormat="1" ht="12" x14ac:dyDescent="0.2">
      <c r="A62" s="20" t="s">
        <v>239</v>
      </c>
      <c r="B62" s="13" t="s">
        <v>98</v>
      </c>
      <c r="C62" s="14" t="s">
        <v>96</v>
      </c>
      <c r="D62" s="14" t="s">
        <v>99</v>
      </c>
      <c r="E62" s="15">
        <v>26694.91</v>
      </c>
      <c r="F62" s="21"/>
      <c r="G62" s="21">
        <v>2966.1</v>
      </c>
      <c r="H62" s="21">
        <v>5338.99</v>
      </c>
      <c r="I62" s="21"/>
      <c r="J62" s="21"/>
      <c r="K62" s="21">
        <f t="shared" si="4"/>
        <v>35000</v>
      </c>
      <c r="L62" s="22">
        <v>42916</v>
      </c>
      <c r="M62" s="23">
        <v>42886</v>
      </c>
      <c r="N62" s="24">
        <v>26694.91</v>
      </c>
      <c r="O62" s="25"/>
      <c r="P62" s="25"/>
      <c r="Q62" s="25"/>
      <c r="R62" s="26"/>
      <c r="S62" s="27">
        <f t="shared" si="5"/>
        <v>26694.91</v>
      </c>
      <c r="T62" s="28">
        <f t="shared" si="6"/>
        <v>26694.91</v>
      </c>
      <c r="U62" s="28">
        <f t="shared" si="7"/>
        <v>0</v>
      </c>
    </row>
    <row r="63" spans="1:21" s="20" customFormat="1" ht="27.75" customHeight="1" x14ac:dyDescent="0.2">
      <c r="A63" s="20" t="s">
        <v>239</v>
      </c>
      <c r="B63" s="13" t="s">
        <v>100</v>
      </c>
      <c r="C63" s="14" t="s">
        <v>101</v>
      </c>
      <c r="D63" s="14" t="s">
        <v>17</v>
      </c>
      <c r="E63" s="15">
        <v>143301.98000000001</v>
      </c>
      <c r="F63" s="21">
        <v>6340.8</v>
      </c>
      <c r="G63" s="21"/>
      <c r="H63" s="21"/>
      <c r="I63" s="21"/>
      <c r="J63" s="21"/>
      <c r="K63" s="21">
        <f t="shared" si="4"/>
        <v>149642.78</v>
      </c>
      <c r="L63" s="22">
        <v>42886</v>
      </c>
      <c r="M63" s="23">
        <v>42886</v>
      </c>
      <c r="N63" s="25"/>
      <c r="O63" s="24">
        <v>143301.98000000001</v>
      </c>
      <c r="P63" s="25"/>
      <c r="Q63" s="25"/>
      <c r="R63" s="26"/>
      <c r="S63" s="27">
        <f t="shared" si="5"/>
        <v>143301.98000000001</v>
      </c>
      <c r="T63" s="28">
        <f t="shared" si="6"/>
        <v>143301.98000000001</v>
      </c>
      <c r="U63" s="28">
        <f t="shared" si="7"/>
        <v>0</v>
      </c>
    </row>
    <row r="64" spans="1:21" s="20" customFormat="1" ht="12.75" customHeight="1" x14ac:dyDescent="0.2">
      <c r="A64" s="20" t="s">
        <v>239</v>
      </c>
      <c r="B64" s="13" t="s">
        <v>102</v>
      </c>
      <c r="C64" s="32" t="s">
        <v>103</v>
      </c>
      <c r="D64" s="14" t="s">
        <v>104</v>
      </c>
      <c r="E64" s="15">
        <v>6428</v>
      </c>
      <c r="F64" s="21"/>
      <c r="G64" s="21"/>
      <c r="H64" s="21"/>
      <c r="I64" s="21"/>
      <c r="J64" s="21"/>
      <c r="K64" s="21">
        <f t="shared" si="4"/>
        <v>6428</v>
      </c>
      <c r="L64" s="22">
        <v>42877</v>
      </c>
      <c r="M64" s="23">
        <v>42877</v>
      </c>
      <c r="N64" s="25"/>
      <c r="O64" s="25"/>
      <c r="P64" s="24">
        <v>6428</v>
      </c>
      <c r="Q64" s="25"/>
      <c r="R64" s="26"/>
      <c r="S64" s="27">
        <f t="shared" si="5"/>
        <v>6428</v>
      </c>
      <c r="T64" s="28">
        <f t="shared" si="6"/>
        <v>6428</v>
      </c>
      <c r="U64" s="28">
        <f t="shared" si="7"/>
        <v>0</v>
      </c>
    </row>
    <row r="65" spans="1:21" s="20" customFormat="1" ht="12.75" customHeight="1" x14ac:dyDescent="0.2">
      <c r="A65" s="20" t="s">
        <v>239</v>
      </c>
      <c r="B65" s="13" t="s">
        <v>228</v>
      </c>
      <c r="C65" s="32" t="s">
        <v>227</v>
      </c>
      <c r="D65" s="14" t="s">
        <v>229</v>
      </c>
      <c r="E65" s="15">
        <v>6428</v>
      </c>
      <c r="F65" s="21"/>
      <c r="G65" s="21"/>
      <c r="H65" s="21"/>
      <c r="I65" s="21"/>
      <c r="J65" s="21"/>
      <c r="K65" s="21">
        <f t="shared" si="4"/>
        <v>6428</v>
      </c>
      <c r="L65" s="22">
        <v>42907</v>
      </c>
      <c r="M65" s="23">
        <v>42907</v>
      </c>
      <c r="N65" s="40">
        <v>6428</v>
      </c>
      <c r="O65" s="25"/>
      <c r="P65" s="24"/>
      <c r="Q65" s="25"/>
      <c r="R65" s="26"/>
      <c r="S65" s="27">
        <f t="shared" si="5"/>
        <v>6428</v>
      </c>
      <c r="T65" s="28">
        <f t="shared" si="6"/>
        <v>6428</v>
      </c>
      <c r="U65" s="28">
        <f t="shared" si="7"/>
        <v>0</v>
      </c>
    </row>
    <row r="66" spans="1:21" s="20" customFormat="1" ht="37.5" customHeight="1" x14ac:dyDescent="0.2">
      <c r="B66" s="13" t="s">
        <v>105</v>
      </c>
      <c r="C66" s="14" t="s">
        <v>106</v>
      </c>
      <c r="D66" s="14" t="s">
        <v>18</v>
      </c>
      <c r="E66" s="15">
        <v>90860</v>
      </c>
      <c r="F66" s="21"/>
      <c r="G66" s="21"/>
      <c r="H66" s="21"/>
      <c r="I66" s="21"/>
      <c r="J66" s="21"/>
      <c r="K66" s="21">
        <f t="shared" si="4"/>
        <v>90860</v>
      </c>
      <c r="L66" s="37">
        <v>41971</v>
      </c>
      <c r="M66" s="38">
        <v>41971</v>
      </c>
      <c r="N66" s="25"/>
      <c r="O66" s="25"/>
      <c r="P66" s="25"/>
      <c r="Q66" s="24">
        <v>90860</v>
      </c>
      <c r="R66" s="26"/>
      <c r="S66" s="27">
        <f t="shared" si="5"/>
        <v>90860</v>
      </c>
      <c r="T66" s="28">
        <f t="shared" si="6"/>
        <v>90860</v>
      </c>
      <c r="U66" s="28">
        <f t="shared" si="7"/>
        <v>0</v>
      </c>
    </row>
    <row r="67" spans="1:21" s="20" customFormat="1" ht="24" x14ac:dyDescent="0.2">
      <c r="A67" s="20" t="s">
        <v>239</v>
      </c>
      <c r="B67" s="13" t="s">
        <v>107</v>
      </c>
      <c r="C67" s="14" t="s">
        <v>108</v>
      </c>
      <c r="D67" s="14" t="s">
        <v>19</v>
      </c>
      <c r="E67" s="15">
        <v>14407.5</v>
      </c>
      <c r="F67" s="21">
        <v>637.5</v>
      </c>
      <c r="G67" s="21"/>
      <c r="H67" s="21"/>
      <c r="I67" s="21"/>
      <c r="J67" s="21"/>
      <c r="K67" s="21">
        <f t="shared" si="4"/>
        <v>15045</v>
      </c>
      <c r="L67" s="35">
        <v>42951</v>
      </c>
      <c r="M67" s="31">
        <v>42981</v>
      </c>
      <c r="N67" s="25"/>
      <c r="O67" s="25"/>
      <c r="P67" s="25"/>
      <c r="Q67" s="24">
        <v>14407.5</v>
      </c>
      <c r="R67" s="26"/>
      <c r="S67" s="27">
        <f t="shared" si="5"/>
        <v>14407.5</v>
      </c>
      <c r="T67" s="28">
        <f t="shared" si="6"/>
        <v>14407.5</v>
      </c>
      <c r="U67" s="28">
        <f t="shared" si="7"/>
        <v>0</v>
      </c>
    </row>
    <row r="68" spans="1:21" s="20" customFormat="1" ht="12.75" customHeight="1" x14ac:dyDescent="0.2">
      <c r="A68" s="20" t="s">
        <v>239</v>
      </c>
      <c r="B68" s="13" t="s">
        <v>109</v>
      </c>
      <c r="C68" s="32" t="s">
        <v>110</v>
      </c>
      <c r="D68" s="14" t="s">
        <v>111</v>
      </c>
      <c r="E68" s="15">
        <v>444600</v>
      </c>
      <c r="F68" s="21">
        <v>23400</v>
      </c>
      <c r="G68" s="21"/>
      <c r="H68" s="21"/>
      <c r="I68" s="21"/>
      <c r="J68" s="21"/>
      <c r="K68" s="21">
        <f t="shared" si="4"/>
        <v>468000</v>
      </c>
      <c r="L68" s="22">
        <v>42908</v>
      </c>
      <c r="M68" s="23">
        <v>42878</v>
      </c>
      <c r="N68" s="25"/>
      <c r="O68" s="24">
        <v>444600</v>
      </c>
      <c r="P68" s="25"/>
      <c r="Q68" s="25"/>
      <c r="R68" s="26"/>
      <c r="S68" s="27">
        <f t="shared" si="5"/>
        <v>444600</v>
      </c>
      <c r="T68" s="28">
        <f t="shared" si="6"/>
        <v>444600</v>
      </c>
      <c r="U68" s="28">
        <f t="shared" si="7"/>
        <v>0</v>
      </c>
    </row>
    <row r="69" spans="1:21" s="20" customFormat="1" ht="24.75" customHeight="1" x14ac:dyDescent="0.2">
      <c r="A69" s="20" t="s">
        <v>239</v>
      </c>
      <c r="B69" s="13" t="s">
        <v>112</v>
      </c>
      <c r="C69" s="32" t="s">
        <v>113</v>
      </c>
      <c r="D69" s="32" t="s">
        <v>20</v>
      </c>
      <c r="E69" s="33">
        <v>8815.44</v>
      </c>
      <c r="F69" s="21">
        <v>390.07</v>
      </c>
      <c r="G69" s="21"/>
      <c r="H69" s="21"/>
      <c r="I69" s="21"/>
      <c r="J69" s="21"/>
      <c r="K69" s="21">
        <f t="shared" si="4"/>
        <v>9205.51</v>
      </c>
      <c r="L69" s="35">
        <v>42861</v>
      </c>
      <c r="M69" s="31">
        <v>42861</v>
      </c>
      <c r="N69" s="25"/>
      <c r="O69" s="24">
        <v>8815.44</v>
      </c>
      <c r="P69" s="25"/>
      <c r="Q69" s="25"/>
      <c r="R69" s="26"/>
      <c r="S69" s="27">
        <f t="shared" si="5"/>
        <v>8815.44</v>
      </c>
      <c r="T69" s="28">
        <f t="shared" si="6"/>
        <v>8815.44</v>
      </c>
      <c r="U69" s="28">
        <f t="shared" si="7"/>
        <v>0</v>
      </c>
    </row>
    <row r="70" spans="1:21" s="20" customFormat="1" ht="24.75" customHeight="1" x14ac:dyDescent="0.2">
      <c r="A70" s="20" t="s">
        <v>239</v>
      </c>
      <c r="B70" s="13" t="s">
        <v>112</v>
      </c>
      <c r="C70" s="32" t="s">
        <v>226</v>
      </c>
      <c r="D70" s="32" t="s">
        <v>173</v>
      </c>
      <c r="E70" s="33">
        <v>230762.85</v>
      </c>
      <c r="F70" s="21">
        <v>10210.74</v>
      </c>
      <c r="G70" s="21"/>
      <c r="H70" s="21"/>
      <c r="I70" s="21"/>
      <c r="J70" s="21"/>
      <c r="K70" s="21">
        <f t="shared" si="4"/>
        <v>240973.59</v>
      </c>
      <c r="L70" s="35">
        <v>42861</v>
      </c>
      <c r="M70" s="31">
        <v>42861</v>
      </c>
      <c r="N70" s="25"/>
      <c r="O70" s="24">
        <v>230762.85</v>
      </c>
      <c r="P70" s="25"/>
      <c r="Q70" s="25"/>
      <c r="R70" s="26"/>
      <c r="S70" s="27">
        <f t="shared" si="5"/>
        <v>230762.85</v>
      </c>
      <c r="T70" s="28">
        <f t="shared" si="6"/>
        <v>230762.85</v>
      </c>
      <c r="U70" s="28">
        <f t="shared" si="7"/>
        <v>0</v>
      </c>
    </row>
    <row r="71" spans="1:21" s="20" customFormat="1" ht="24" x14ac:dyDescent="0.2">
      <c r="A71" s="20" t="s">
        <v>239</v>
      </c>
      <c r="B71" s="13" t="s">
        <v>114</v>
      </c>
      <c r="C71" s="14" t="s">
        <v>115</v>
      </c>
      <c r="D71" s="14" t="s">
        <v>21</v>
      </c>
      <c r="E71" s="15">
        <v>26309.79</v>
      </c>
      <c r="F71" s="21">
        <v>1164.1500000000001</v>
      </c>
      <c r="G71" s="21"/>
      <c r="H71" s="21"/>
      <c r="I71" s="21"/>
      <c r="J71" s="21"/>
      <c r="K71" s="21">
        <f t="shared" si="4"/>
        <v>27473.940000000002</v>
      </c>
      <c r="L71" s="22">
        <v>42903</v>
      </c>
      <c r="M71" s="23">
        <v>42873</v>
      </c>
      <c r="N71" s="25"/>
      <c r="O71" s="24">
        <v>26309.79</v>
      </c>
      <c r="P71" s="25"/>
      <c r="Q71" s="25"/>
      <c r="R71" s="26"/>
      <c r="S71" s="27">
        <f t="shared" si="5"/>
        <v>26309.79</v>
      </c>
      <c r="T71" s="28">
        <f t="shared" si="6"/>
        <v>26309.79</v>
      </c>
      <c r="U71" s="28">
        <f t="shared" si="7"/>
        <v>0</v>
      </c>
    </row>
    <row r="72" spans="1:21" s="20" customFormat="1" ht="18.75" customHeight="1" x14ac:dyDescent="0.2">
      <c r="A72" s="20" t="s">
        <v>239</v>
      </c>
      <c r="B72" s="13" t="s">
        <v>222</v>
      </c>
      <c r="C72" s="14" t="s">
        <v>221</v>
      </c>
      <c r="D72" s="14" t="s">
        <v>184</v>
      </c>
      <c r="E72" s="15">
        <v>37660</v>
      </c>
      <c r="F72" s="21">
        <v>1750</v>
      </c>
      <c r="G72" s="21"/>
      <c r="H72" s="21">
        <v>1890</v>
      </c>
      <c r="I72" s="21"/>
      <c r="J72" s="21"/>
      <c r="K72" s="21">
        <f t="shared" ref="K72:K102" si="8">E72+F72+G72+H72+I72+J72</f>
        <v>41300</v>
      </c>
      <c r="L72" s="29">
        <v>42906</v>
      </c>
      <c r="M72" s="30">
        <v>42906</v>
      </c>
      <c r="N72" s="40">
        <v>37660</v>
      </c>
      <c r="O72" s="25"/>
      <c r="P72" s="25"/>
      <c r="Q72" s="24"/>
      <c r="R72" s="26"/>
      <c r="S72" s="27">
        <f t="shared" ref="S72:S102" si="9">+E72</f>
        <v>37660</v>
      </c>
      <c r="T72" s="28">
        <f t="shared" ref="T72:T102" si="10">+N72+O72+P72+Q72</f>
        <v>37660</v>
      </c>
      <c r="U72" s="28">
        <f t="shared" ref="U72:U102" si="11">+S72-T72</f>
        <v>0</v>
      </c>
    </row>
    <row r="73" spans="1:21" s="20" customFormat="1" ht="22.5" customHeight="1" x14ac:dyDescent="0.2">
      <c r="A73" s="20" t="s">
        <v>239</v>
      </c>
      <c r="B73" s="13" t="s">
        <v>160</v>
      </c>
      <c r="C73" s="14" t="s">
        <v>221</v>
      </c>
      <c r="D73" s="14" t="s">
        <v>223</v>
      </c>
      <c r="E73" s="15">
        <v>37660</v>
      </c>
      <c r="F73" s="21">
        <v>1750</v>
      </c>
      <c r="G73" s="21"/>
      <c r="H73" s="21">
        <v>1890</v>
      </c>
      <c r="I73" s="21"/>
      <c r="J73" s="21"/>
      <c r="K73" s="21">
        <f t="shared" si="8"/>
        <v>41300</v>
      </c>
      <c r="L73" s="29">
        <v>42906</v>
      </c>
      <c r="M73" s="30">
        <v>42906</v>
      </c>
      <c r="N73" s="40">
        <v>37660</v>
      </c>
      <c r="O73" s="25"/>
      <c r="P73" s="25"/>
      <c r="Q73" s="24"/>
      <c r="R73" s="26"/>
      <c r="S73" s="27">
        <f t="shared" si="9"/>
        <v>37660</v>
      </c>
      <c r="T73" s="28">
        <f t="shared" si="10"/>
        <v>37660</v>
      </c>
      <c r="U73" s="28">
        <f t="shared" si="11"/>
        <v>0</v>
      </c>
    </row>
    <row r="74" spans="1:21" s="20" customFormat="1" ht="25.5" customHeight="1" x14ac:dyDescent="0.2">
      <c r="A74" s="20" t="s">
        <v>239</v>
      </c>
      <c r="B74" s="13" t="s">
        <v>117</v>
      </c>
      <c r="C74" s="32" t="s">
        <v>116</v>
      </c>
      <c r="D74" s="32" t="s">
        <v>22</v>
      </c>
      <c r="E74" s="33">
        <v>94920</v>
      </c>
      <c r="F74" s="21">
        <v>4200</v>
      </c>
      <c r="G74" s="21"/>
      <c r="H74" s="21"/>
      <c r="I74" s="21"/>
      <c r="J74" s="21"/>
      <c r="K74" s="21">
        <f t="shared" si="8"/>
        <v>99120</v>
      </c>
      <c r="L74" s="35">
        <v>42984</v>
      </c>
      <c r="M74" s="41">
        <v>43013</v>
      </c>
      <c r="N74" s="25"/>
      <c r="O74" s="24">
        <v>94920</v>
      </c>
      <c r="P74" s="25"/>
      <c r="Q74" s="25"/>
      <c r="R74" s="26"/>
      <c r="S74" s="27">
        <f t="shared" si="9"/>
        <v>94920</v>
      </c>
      <c r="T74" s="28">
        <f t="shared" si="10"/>
        <v>94920</v>
      </c>
      <c r="U74" s="28">
        <f t="shared" si="11"/>
        <v>0</v>
      </c>
    </row>
    <row r="75" spans="1:21" s="20" customFormat="1" ht="12" x14ac:dyDescent="0.2">
      <c r="A75" s="20" t="s">
        <v>239</v>
      </c>
      <c r="B75" s="13" t="s">
        <v>162</v>
      </c>
      <c r="C75" s="14" t="s">
        <v>118</v>
      </c>
      <c r="D75" s="14" t="s">
        <v>97</v>
      </c>
      <c r="E75" s="15">
        <v>31915.24</v>
      </c>
      <c r="F75" s="21">
        <v>1483.06</v>
      </c>
      <c r="G75" s="21"/>
      <c r="H75" s="21">
        <v>1601.7</v>
      </c>
      <c r="I75" s="21"/>
      <c r="J75" s="21"/>
      <c r="K75" s="21">
        <f t="shared" si="8"/>
        <v>35000</v>
      </c>
      <c r="L75" s="22">
        <v>42883</v>
      </c>
      <c r="M75" s="23">
        <v>42853</v>
      </c>
      <c r="N75" s="25"/>
      <c r="O75" s="25"/>
      <c r="P75" s="24">
        <v>31915.24</v>
      </c>
      <c r="Q75" s="25"/>
      <c r="R75" s="26"/>
      <c r="S75" s="27">
        <f t="shared" si="9"/>
        <v>31915.24</v>
      </c>
      <c r="T75" s="28">
        <f t="shared" si="10"/>
        <v>31915.24</v>
      </c>
      <c r="U75" s="28">
        <f t="shared" si="11"/>
        <v>0</v>
      </c>
    </row>
    <row r="76" spans="1:21" s="20" customFormat="1" ht="12" x14ac:dyDescent="0.2">
      <c r="A76" s="20" t="s">
        <v>239</v>
      </c>
      <c r="B76" s="13" t="s">
        <v>119</v>
      </c>
      <c r="C76" s="14" t="s">
        <v>118</v>
      </c>
      <c r="D76" s="14" t="s">
        <v>99</v>
      </c>
      <c r="E76" s="15">
        <v>27355.919999999998</v>
      </c>
      <c r="F76" s="21">
        <v>1271.19</v>
      </c>
      <c r="G76" s="21"/>
      <c r="H76" s="21">
        <v>1372.89</v>
      </c>
      <c r="I76" s="21"/>
      <c r="J76" s="21"/>
      <c r="K76" s="21">
        <f t="shared" si="8"/>
        <v>29999.999999999996</v>
      </c>
      <c r="L76" s="22">
        <v>42915</v>
      </c>
      <c r="M76" s="23">
        <v>42885</v>
      </c>
      <c r="N76" s="24">
        <v>27355.919999999998</v>
      </c>
      <c r="O76" s="25"/>
      <c r="P76" s="25"/>
      <c r="Q76" s="25"/>
      <c r="R76" s="26"/>
      <c r="S76" s="27">
        <f t="shared" si="9"/>
        <v>27355.919999999998</v>
      </c>
      <c r="T76" s="28">
        <f t="shared" si="10"/>
        <v>27355.919999999998</v>
      </c>
      <c r="U76" s="28">
        <f t="shared" si="11"/>
        <v>0</v>
      </c>
    </row>
    <row r="77" spans="1:21" s="20" customFormat="1" ht="12.75" customHeight="1" x14ac:dyDescent="0.2">
      <c r="B77" s="13" t="s">
        <v>120</v>
      </c>
      <c r="C77" s="14" t="s">
        <v>121</v>
      </c>
      <c r="D77" s="14" t="s">
        <v>23</v>
      </c>
      <c r="E77" s="15">
        <v>24479</v>
      </c>
      <c r="F77" s="21">
        <v>1137.5</v>
      </c>
      <c r="G77" s="21"/>
      <c r="H77" s="21">
        <v>1228.5</v>
      </c>
      <c r="I77" s="21"/>
      <c r="J77" s="21"/>
      <c r="K77" s="21">
        <f t="shared" si="8"/>
        <v>26845</v>
      </c>
      <c r="L77" s="22">
        <v>42874</v>
      </c>
      <c r="M77" s="23">
        <v>42844</v>
      </c>
      <c r="N77" s="25"/>
      <c r="O77" s="25"/>
      <c r="P77" s="24">
        <v>24479</v>
      </c>
      <c r="Q77" s="25"/>
      <c r="R77" s="26"/>
      <c r="S77" s="27">
        <f t="shared" si="9"/>
        <v>24479</v>
      </c>
      <c r="T77" s="28">
        <f t="shared" si="10"/>
        <v>24479</v>
      </c>
      <c r="U77" s="28">
        <f t="shared" si="11"/>
        <v>0</v>
      </c>
    </row>
    <row r="78" spans="1:21" s="20" customFormat="1" ht="34.5" customHeight="1" x14ac:dyDescent="0.2">
      <c r="B78" s="13" t="s">
        <v>122</v>
      </c>
      <c r="C78" s="14" t="s">
        <v>123</v>
      </c>
      <c r="D78" s="14" t="s">
        <v>24</v>
      </c>
      <c r="E78" s="15">
        <v>12216.7</v>
      </c>
      <c r="F78" s="21"/>
      <c r="G78" s="21"/>
      <c r="H78" s="21"/>
      <c r="I78" s="21"/>
      <c r="J78" s="21"/>
      <c r="K78" s="21">
        <f t="shared" si="8"/>
        <v>12216.7</v>
      </c>
      <c r="L78" s="22">
        <v>41305</v>
      </c>
      <c r="M78" s="31">
        <v>41275</v>
      </c>
      <c r="N78" s="25"/>
      <c r="O78" s="25"/>
      <c r="P78" s="25"/>
      <c r="Q78" s="24">
        <v>12216.7</v>
      </c>
      <c r="R78" s="47" t="s">
        <v>34</v>
      </c>
      <c r="S78" s="27">
        <f t="shared" si="9"/>
        <v>12216.7</v>
      </c>
      <c r="T78" s="28">
        <f t="shared" si="10"/>
        <v>12216.7</v>
      </c>
      <c r="U78" s="28">
        <f t="shared" si="11"/>
        <v>0</v>
      </c>
    </row>
    <row r="79" spans="1:21" s="20" customFormat="1" ht="33.75" customHeight="1" x14ac:dyDescent="0.2">
      <c r="B79" s="13" t="s">
        <v>124</v>
      </c>
      <c r="C79" s="14" t="s">
        <v>123</v>
      </c>
      <c r="D79" s="14" t="s">
        <v>25</v>
      </c>
      <c r="E79" s="15">
        <v>10261.950000000001</v>
      </c>
      <c r="F79" s="21"/>
      <c r="G79" s="21"/>
      <c r="H79" s="21"/>
      <c r="I79" s="21"/>
      <c r="J79" s="21"/>
      <c r="K79" s="21">
        <f t="shared" si="8"/>
        <v>10261.950000000001</v>
      </c>
      <c r="L79" s="22">
        <v>41305</v>
      </c>
      <c r="M79" s="31">
        <v>41275</v>
      </c>
      <c r="N79" s="25"/>
      <c r="O79" s="25"/>
      <c r="P79" s="25"/>
      <c r="Q79" s="24">
        <v>10261.950000000001</v>
      </c>
      <c r="R79" s="47" t="s">
        <v>34</v>
      </c>
      <c r="S79" s="27">
        <f t="shared" si="9"/>
        <v>10261.950000000001</v>
      </c>
      <c r="T79" s="28">
        <f t="shared" si="10"/>
        <v>10261.950000000001</v>
      </c>
      <c r="U79" s="28">
        <f t="shared" si="11"/>
        <v>0</v>
      </c>
    </row>
    <row r="80" spans="1:21" s="20" customFormat="1" ht="37.5" customHeight="1" x14ac:dyDescent="0.2">
      <c r="B80" s="13" t="s">
        <v>125</v>
      </c>
      <c r="C80" s="14" t="s">
        <v>123</v>
      </c>
      <c r="D80" s="14" t="s">
        <v>26</v>
      </c>
      <c r="E80" s="15">
        <v>3397</v>
      </c>
      <c r="F80" s="21"/>
      <c r="G80" s="21"/>
      <c r="H80" s="21"/>
      <c r="I80" s="21"/>
      <c r="J80" s="21"/>
      <c r="K80" s="21">
        <f t="shared" si="8"/>
        <v>3397</v>
      </c>
      <c r="L80" s="22">
        <v>41305</v>
      </c>
      <c r="M80" s="31">
        <v>41275</v>
      </c>
      <c r="N80" s="25"/>
      <c r="O80" s="25"/>
      <c r="P80" s="25"/>
      <c r="Q80" s="24">
        <v>3397</v>
      </c>
      <c r="R80" s="47" t="s">
        <v>34</v>
      </c>
      <c r="S80" s="27">
        <f t="shared" si="9"/>
        <v>3397</v>
      </c>
      <c r="T80" s="28">
        <f t="shared" si="10"/>
        <v>3397</v>
      </c>
      <c r="U80" s="28">
        <f t="shared" si="11"/>
        <v>0</v>
      </c>
    </row>
    <row r="81" spans="1:21" s="20" customFormat="1" ht="12.75" customHeight="1" x14ac:dyDescent="0.2">
      <c r="A81" s="20" t="s">
        <v>239</v>
      </c>
      <c r="B81" s="13" t="s">
        <v>126</v>
      </c>
      <c r="C81" s="14" t="s">
        <v>127</v>
      </c>
      <c r="D81" s="14" t="s">
        <v>128</v>
      </c>
      <c r="E81" s="15">
        <v>17550</v>
      </c>
      <c r="F81" s="21"/>
      <c r="G81" s="21">
        <v>1950</v>
      </c>
      <c r="H81" s="21">
        <v>3510</v>
      </c>
      <c r="I81" s="21"/>
      <c r="J81" s="21"/>
      <c r="K81" s="21">
        <f t="shared" si="8"/>
        <v>23010</v>
      </c>
      <c r="L81" s="22">
        <v>42909</v>
      </c>
      <c r="M81" s="23">
        <v>42879</v>
      </c>
      <c r="N81" s="25"/>
      <c r="O81" s="24">
        <v>17550</v>
      </c>
      <c r="P81" s="25"/>
      <c r="Q81" s="25"/>
      <c r="R81" s="26"/>
      <c r="S81" s="27">
        <f t="shared" si="9"/>
        <v>17550</v>
      </c>
      <c r="T81" s="28">
        <f t="shared" si="10"/>
        <v>17550</v>
      </c>
      <c r="U81" s="28">
        <f t="shared" si="11"/>
        <v>0</v>
      </c>
    </row>
    <row r="82" spans="1:21" s="20" customFormat="1" ht="12.75" customHeight="1" x14ac:dyDescent="0.2">
      <c r="A82" s="20" t="s">
        <v>239</v>
      </c>
      <c r="B82" s="13" t="s">
        <v>129</v>
      </c>
      <c r="C82" s="14" t="s">
        <v>130</v>
      </c>
      <c r="D82" s="14" t="s">
        <v>27</v>
      </c>
      <c r="E82" s="15">
        <v>20434.75</v>
      </c>
      <c r="F82" s="21">
        <v>913.75</v>
      </c>
      <c r="G82" s="21"/>
      <c r="H82" s="21">
        <v>216</v>
      </c>
      <c r="I82" s="21"/>
      <c r="J82" s="21"/>
      <c r="K82" s="21">
        <f t="shared" si="8"/>
        <v>21564.5</v>
      </c>
      <c r="L82" s="35">
        <v>42860</v>
      </c>
      <c r="M82" s="31">
        <v>42859</v>
      </c>
      <c r="N82" s="25"/>
      <c r="O82" s="25"/>
      <c r="P82" s="24">
        <v>20434.75</v>
      </c>
      <c r="Q82" s="25"/>
      <c r="R82" s="26"/>
      <c r="S82" s="27">
        <f t="shared" si="9"/>
        <v>20434.75</v>
      </c>
      <c r="T82" s="28">
        <f t="shared" si="10"/>
        <v>20434.75</v>
      </c>
      <c r="U82" s="28">
        <f t="shared" si="11"/>
        <v>0</v>
      </c>
    </row>
    <row r="83" spans="1:21" s="20" customFormat="1" ht="24" x14ac:dyDescent="0.2">
      <c r="A83" s="20" t="s">
        <v>239</v>
      </c>
      <c r="B83" s="13" t="s">
        <v>131</v>
      </c>
      <c r="C83" s="14" t="s">
        <v>130</v>
      </c>
      <c r="D83" s="14" t="s">
        <v>132</v>
      </c>
      <c r="E83" s="15">
        <v>49720.85</v>
      </c>
      <c r="F83" s="21">
        <v>2233.25</v>
      </c>
      <c r="G83" s="21"/>
      <c r="H83" s="21">
        <v>750.6</v>
      </c>
      <c r="I83" s="21"/>
      <c r="J83" s="21"/>
      <c r="K83" s="21">
        <f t="shared" si="8"/>
        <v>52704.7</v>
      </c>
      <c r="L83" s="22">
        <v>42916</v>
      </c>
      <c r="M83" s="23">
        <v>42886</v>
      </c>
      <c r="N83" s="24">
        <v>49720.85</v>
      </c>
      <c r="O83" s="25"/>
      <c r="P83" s="25"/>
      <c r="Q83" s="25"/>
      <c r="R83" s="26"/>
      <c r="S83" s="27">
        <f t="shared" si="9"/>
        <v>49720.85</v>
      </c>
      <c r="T83" s="28">
        <f t="shared" si="10"/>
        <v>49720.85</v>
      </c>
      <c r="U83" s="28">
        <f t="shared" si="11"/>
        <v>0</v>
      </c>
    </row>
    <row r="84" spans="1:21" s="20" customFormat="1" ht="24" x14ac:dyDescent="0.2">
      <c r="A84" s="20" t="s">
        <v>239</v>
      </c>
      <c r="B84" s="13" t="s">
        <v>133</v>
      </c>
      <c r="C84" s="14" t="s">
        <v>130</v>
      </c>
      <c r="D84" s="14" t="s">
        <v>134</v>
      </c>
      <c r="E84" s="15">
        <v>13603.25</v>
      </c>
      <c r="F84" s="21">
        <v>616.25</v>
      </c>
      <c r="G84" s="21"/>
      <c r="H84" s="21">
        <v>324</v>
      </c>
      <c r="I84" s="21"/>
      <c r="J84" s="21"/>
      <c r="K84" s="21">
        <f t="shared" si="8"/>
        <v>14543.5</v>
      </c>
      <c r="L84" s="22">
        <v>42916</v>
      </c>
      <c r="M84" s="23">
        <v>42886</v>
      </c>
      <c r="N84" s="24">
        <v>13603.25</v>
      </c>
      <c r="O84" s="25"/>
      <c r="P84" s="25"/>
      <c r="Q84" s="25"/>
      <c r="R84" s="26"/>
      <c r="S84" s="27">
        <f t="shared" si="9"/>
        <v>13603.25</v>
      </c>
      <c r="T84" s="28">
        <f t="shared" si="10"/>
        <v>13603.25</v>
      </c>
      <c r="U84" s="28">
        <f t="shared" si="11"/>
        <v>0</v>
      </c>
    </row>
    <row r="85" spans="1:21" s="20" customFormat="1" ht="24" x14ac:dyDescent="0.2">
      <c r="A85" s="20" t="s">
        <v>239</v>
      </c>
      <c r="B85" s="13" t="s">
        <v>135</v>
      </c>
      <c r="C85" s="14" t="s">
        <v>130</v>
      </c>
      <c r="D85" s="14" t="s">
        <v>136</v>
      </c>
      <c r="E85" s="15">
        <v>11900.75</v>
      </c>
      <c r="F85" s="21">
        <v>533.75</v>
      </c>
      <c r="G85" s="21"/>
      <c r="H85" s="21">
        <v>162</v>
      </c>
      <c r="I85" s="21"/>
      <c r="J85" s="21"/>
      <c r="K85" s="21">
        <f t="shared" si="8"/>
        <v>12596.5</v>
      </c>
      <c r="L85" s="22">
        <v>42916</v>
      </c>
      <c r="M85" s="23">
        <v>42886</v>
      </c>
      <c r="N85" s="24">
        <v>11900.75</v>
      </c>
      <c r="O85" s="25"/>
      <c r="P85" s="25"/>
      <c r="Q85" s="25"/>
      <c r="R85" s="26"/>
      <c r="S85" s="27">
        <f t="shared" si="9"/>
        <v>11900.75</v>
      </c>
      <c r="T85" s="28">
        <f t="shared" si="10"/>
        <v>11900.75</v>
      </c>
      <c r="U85" s="28">
        <f t="shared" si="11"/>
        <v>0</v>
      </c>
    </row>
    <row r="86" spans="1:21" s="20" customFormat="1" ht="24" x14ac:dyDescent="0.2">
      <c r="A86" s="20" t="s">
        <v>239</v>
      </c>
      <c r="B86" s="13" t="s">
        <v>230</v>
      </c>
      <c r="C86" s="14" t="s">
        <v>130</v>
      </c>
      <c r="D86" s="14" t="s">
        <v>237</v>
      </c>
      <c r="E86" s="15">
        <v>6858.45</v>
      </c>
      <c r="F86" s="21">
        <v>308.25</v>
      </c>
      <c r="G86" s="21"/>
      <c r="H86" s="21">
        <v>108</v>
      </c>
      <c r="I86" s="21"/>
      <c r="J86" s="21"/>
      <c r="K86" s="21">
        <f t="shared" si="8"/>
        <v>7274.7</v>
      </c>
      <c r="L86" s="22">
        <v>42886</v>
      </c>
      <c r="M86" s="23">
        <v>42886</v>
      </c>
      <c r="N86" s="24"/>
      <c r="O86" s="25"/>
      <c r="P86" s="40">
        <v>6858.45</v>
      </c>
      <c r="Q86" s="25"/>
      <c r="R86" s="26"/>
      <c r="S86" s="27">
        <f t="shared" si="9"/>
        <v>6858.45</v>
      </c>
      <c r="T86" s="28">
        <f t="shared" si="10"/>
        <v>6858.45</v>
      </c>
      <c r="U86" s="28">
        <f t="shared" si="11"/>
        <v>0</v>
      </c>
    </row>
    <row r="87" spans="1:21" s="20" customFormat="1" ht="12" x14ac:dyDescent="0.2">
      <c r="A87" s="20" t="s">
        <v>239</v>
      </c>
      <c r="B87" s="13" t="s">
        <v>222</v>
      </c>
      <c r="C87" s="14" t="s">
        <v>130</v>
      </c>
      <c r="D87" s="14" t="s">
        <v>238</v>
      </c>
      <c r="E87" s="15">
        <v>6843.25</v>
      </c>
      <c r="F87" s="21">
        <v>306.25</v>
      </c>
      <c r="G87" s="21"/>
      <c r="H87" s="21">
        <v>78</v>
      </c>
      <c r="I87" s="21"/>
      <c r="J87" s="21"/>
      <c r="K87" s="21">
        <f t="shared" si="8"/>
        <v>7227.5</v>
      </c>
      <c r="L87" s="22">
        <v>42886</v>
      </c>
      <c r="M87" s="23">
        <v>42886</v>
      </c>
      <c r="N87" s="24"/>
      <c r="O87" s="25"/>
      <c r="P87" s="40">
        <v>6843.25</v>
      </c>
      <c r="Q87" s="25"/>
      <c r="R87" s="26"/>
      <c r="S87" s="27">
        <f t="shared" si="9"/>
        <v>6843.25</v>
      </c>
      <c r="T87" s="28">
        <f t="shared" si="10"/>
        <v>6843.25</v>
      </c>
      <c r="U87" s="28">
        <f t="shared" si="11"/>
        <v>0</v>
      </c>
    </row>
    <row r="88" spans="1:21" s="20" customFormat="1" ht="12.75" customHeight="1" x14ac:dyDescent="0.2">
      <c r="A88" s="20" t="s">
        <v>239</v>
      </c>
      <c r="B88" s="13" t="s">
        <v>137</v>
      </c>
      <c r="C88" s="14" t="s">
        <v>138</v>
      </c>
      <c r="D88" s="14" t="s">
        <v>139</v>
      </c>
      <c r="E88" s="15">
        <v>85500</v>
      </c>
      <c r="F88" s="21">
        <v>4500</v>
      </c>
      <c r="G88" s="21"/>
      <c r="H88" s="21"/>
      <c r="I88" s="21"/>
      <c r="J88" s="21"/>
      <c r="K88" s="21">
        <f t="shared" si="8"/>
        <v>90000</v>
      </c>
      <c r="L88" s="35">
        <v>42800</v>
      </c>
      <c r="M88" s="31">
        <v>42830</v>
      </c>
      <c r="N88" s="25"/>
      <c r="O88" s="24">
        <v>85500</v>
      </c>
      <c r="P88" s="25"/>
      <c r="Q88" s="25"/>
      <c r="R88" s="26"/>
      <c r="S88" s="27">
        <f t="shared" si="9"/>
        <v>85500</v>
      </c>
      <c r="T88" s="28">
        <f t="shared" si="10"/>
        <v>85500</v>
      </c>
      <c r="U88" s="28">
        <f t="shared" si="11"/>
        <v>0</v>
      </c>
    </row>
    <row r="89" spans="1:21" s="20" customFormat="1" ht="12" x14ac:dyDescent="0.2">
      <c r="A89" s="20" t="s">
        <v>239</v>
      </c>
      <c r="B89" s="13" t="s">
        <v>140</v>
      </c>
      <c r="C89" s="14" t="s">
        <v>141</v>
      </c>
      <c r="D89" s="14" t="s">
        <v>142</v>
      </c>
      <c r="E89" s="15">
        <v>6780</v>
      </c>
      <c r="F89" s="21">
        <v>300</v>
      </c>
      <c r="G89" s="21"/>
      <c r="H89" s="21"/>
      <c r="I89" s="21"/>
      <c r="J89" s="21"/>
      <c r="K89" s="21">
        <f t="shared" si="8"/>
        <v>7080</v>
      </c>
      <c r="L89" s="42">
        <v>43044</v>
      </c>
      <c r="M89" s="41">
        <v>43043</v>
      </c>
      <c r="N89" s="25"/>
      <c r="O89" s="25"/>
      <c r="P89" s="24">
        <v>6780</v>
      </c>
      <c r="Q89" s="25"/>
      <c r="R89" s="26"/>
      <c r="S89" s="27">
        <f t="shared" si="9"/>
        <v>6780</v>
      </c>
      <c r="T89" s="28">
        <f t="shared" si="10"/>
        <v>6780</v>
      </c>
      <c r="U89" s="28">
        <f t="shared" si="11"/>
        <v>0</v>
      </c>
    </row>
    <row r="90" spans="1:21" s="20" customFormat="1" ht="12" x14ac:dyDescent="0.2">
      <c r="A90" s="20" t="s">
        <v>239</v>
      </c>
      <c r="B90" s="13" t="s">
        <v>143</v>
      </c>
      <c r="C90" s="14" t="s">
        <v>141</v>
      </c>
      <c r="D90" s="14" t="s">
        <v>142</v>
      </c>
      <c r="E90" s="15">
        <v>6780</v>
      </c>
      <c r="F90" s="21">
        <v>300</v>
      </c>
      <c r="G90" s="21"/>
      <c r="H90" s="21"/>
      <c r="I90" s="21"/>
      <c r="J90" s="21"/>
      <c r="K90" s="21">
        <f t="shared" si="8"/>
        <v>7080</v>
      </c>
      <c r="L90" s="22">
        <v>42916</v>
      </c>
      <c r="M90" s="23">
        <v>42886</v>
      </c>
      <c r="N90" s="24">
        <v>6780</v>
      </c>
      <c r="O90" s="25"/>
      <c r="P90" s="25"/>
      <c r="Q90" s="25"/>
      <c r="R90" s="26"/>
      <c r="S90" s="27">
        <f t="shared" si="9"/>
        <v>6780</v>
      </c>
      <c r="T90" s="28">
        <f t="shared" si="10"/>
        <v>6780</v>
      </c>
      <c r="U90" s="28">
        <f t="shared" si="11"/>
        <v>0</v>
      </c>
    </row>
    <row r="91" spans="1:21" s="20" customFormat="1" ht="12" x14ac:dyDescent="0.2">
      <c r="A91" s="20" t="s">
        <v>239</v>
      </c>
      <c r="B91" s="13" t="s">
        <v>144</v>
      </c>
      <c r="C91" s="14" t="s">
        <v>145</v>
      </c>
      <c r="D91" s="14" t="s">
        <v>97</v>
      </c>
      <c r="E91" s="15">
        <v>31915.24</v>
      </c>
      <c r="F91" s="21">
        <v>1483.06</v>
      </c>
      <c r="G91" s="21"/>
      <c r="H91" s="21">
        <v>1601.7</v>
      </c>
      <c r="I91" s="21"/>
      <c r="J91" s="21"/>
      <c r="K91" s="21">
        <f t="shared" si="8"/>
        <v>35000</v>
      </c>
      <c r="L91" s="22">
        <v>42876</v>
      </c>
      <c r="M91" s="23">
        <v>42846</v>
      </c>
      <c r="N91" s="25"/>
      <c r="O91" s="25"/>
      <c r="P91" s="24">
        <v>31915.24</v>
      </c>
      <c r="Q91" s="25"/>
      <c r="R91" s="26"/>
      <c r="S91" s="27">
        <f t="shared" si="9"/>
        <v>31915.24</v>
      </c>
      <c r="T91" s="28">
        <f t="shared" si="10"/>
        <v>31915.24</v>
      </c>
      <c r="U91" s="28">
        <f t="shared" si="11"/>
        <v>0</v>
      </c>
    </row>
    <row r="92" spans="1:21" s="20" customFormat="1" ht="12" x14ac:dyDescent="0.2">
      <c r="A92" s="20" t="s">
        <v>239</v>
      </c>
      <c r="B92" s="13" t="s">
        <v>146</v>
      </c>
      <c r="C92" s="14" t="s">
        <v>145</v>
      </c>
      <c r="D92" s="14" t="s">
        <v>99</v>
      </c>
      <c r="E92" s="15">
        <v>31915.24</v>
      </c>
      <c r="F92" s="21">
        <v>1483.06</v>
      </c>
      <c r="G92" s="21"/>
      <c r="H92" s="21">
        <v>1601.7</v>
      </c>
      <c r="I92" s="21"/>
      <c r="J92" s="21"/>
      <c r="K92" s="21">
        <f t="shared" si="8"/>
        <v>35000</v>
      </c>
      <c r="L92" s="35">
        <v>42773</v>
      </c>
      <c r="M92" s="31">
        <v>42772</v>
      </c>
      <c r="N92" s="24">
        <v>31915.24</v>
      </c>
      <c r="O92" s="25"/>
      <c r="P92" s="25"/>
      <c r="Q92" s="25"/>
      <c r="R92" s="26"/>
      <c r="S92" s="27">
        <f t="shared" si="9"/>
        <v>31915.24</v>
      </c>
      <c r="T92" s="28">
        <f t="shared" si="10"/>
        <v>31915.24</v>
      </c>
      <c r="U92" s="28">
        <f t="shared" si="11"/>
        <v>0</v>
      </c>
    </row>
    <row r="93" spans="1:21" s="20" customFormat="1" ht="21" customHeight="1" x14ac:dyDescent="0.2">
      <c r="A93" s="20" t="s">
        <v>239</v>
      </c>
      <c r="B93" s="13" t="s">
        <v>147</v>
      </c>
      <c r="C93" s="14" t="s">
        <v>148</v>
      </c>
      <c r="D93" s="14" t="s">
        <v>0</v>
      </c>
      <c r="E93" s="15">
        <v>8150.95</v>
      </c>
      <c r="F93" s="21"/>
      <c r="G93" s="21"/>
      <c r="H93" s="21"/>
      <c r="I93" s="21"/>
      <c r="J93" s="21"/>
      <c r="K93" s="21">
        <f t="shared" si="8"/>
        <v>8150.95</v>
      </c>
      <c r="L93" s="29">
        <v>41132</v>
      </c>
      <c r="M93" s="30">
        <v>41162</v>
      </c>
      <c r="N93" s="25"/>
      <c r="O93" s="25"/>
      <c r="P93" s="25"/>
      <c r="Q93" s="24">
        <v>8150.95</v>
      </c>
      <c r="R93" s="46" t="s">
        <v>32</v>
      </c>
      <c r="S93" s="27">
        <f t="shared" si="9"/>
        <v>8150.95</v>
      </c>
      <c r="T93" s="28">
        <f t="shared" si="10"/>
        <v>8150.95</v>
      </c>
      <c r="U93" s="28">
        <f t="shared" si="11"/>
        <v>0</v>
      </c>
    </row>
    <row r="94" spans="1:21" s="20" customFormat="1" ht="12" x14ac:dyDescent="0.2">
      <c r="A94" s="20" t="s">
        <v>239</v>
      </c>
      <c r="B94" s="13" t="s">
        <v>149</v>
      </c>
      <c r="C94" s="14" t="s">
        <v>150</v>
      </c>
      <c r="D94" s="14" t="s">
        <v>99</v>
      </c>
      <c r="E94" s="15">
        <v>31915.24</v>
      </c>
      <c r="F94" s="21">
        <v>1483.06</v>
      </c>
      <c r="G94" s="21"/>
      <c r="H94" s="21">
        <v>1601.7</v>
      </c>
      <c r="I94" s="21"/>
      <c r="J94" s="21"/>
      <c r="K94" s="21">
        <f t="shared" si="8"/>
        <v>35000</v>
      </c>
      <c r="L94" s="35">
        <v>42742</v>
      </c>
      <c r="M94" s="31">
        <v>42741</v>
      </c>
      <c r="N94" s="24">
        <v>31915.24</v>
      </c>
      <c r="O94" s="25"/>
      <c r="P94" s="25"/>
      <c r="Q94" s="25"/>
      <c r="R94" s="26"/>
      <c r="S94" s="27">
        <f t="shared" si="9"/>
        <v>31915.24</v>
      </c>
      <c r="T94" s="28">
        <f t="shared" si="10"/>
        <v>31915.24</v>
      </c>
      <c r="U94" s="28">
        <f t="shared" si="11"/>
        <v>0</v>
      </c>
    </row>
    <row r="95" spans="1:21" s="20" customFormat="1" ht="24" customHeight="1" x14ac:dyDescent="0.2">
      <c r="A95" s="20" t="s">
        <v>239</v>
      </c>
      <c r="B95" s="13" t="s">
        <v>151</v>
      </c>
      <c r="C95" s="32" t="s">
        <v>152</v>
      </c>
      <c r="D95" s="14" t="s">
        <v>28</v>
      </c>
      <c r="E95" s="15">
        <v>83271.75</v>
      </c>
      <c r="F95" s="21"/>
      <c r="G95" s="21"/>
      <c r="H95" s="21"/>
      <c r="I95" s="21">
        <v>30799.14</v>
      </c>
      <c r="J95" s="21"/>
      <c r="K95" s="21">
        <f t="shared" si="8"/>
        <v>114070.89</v>
      </c>
      <c r="L95" s="42">
        <v>43075</v>
      </c>
      <c r="M95" s="41">
        <v>43075</v>
      </c>
      <c r="N95" s="25"/>
      <c r="O95" s="24">
        <v>83271.75</v>
      </c>
      <c r="P95" s="25"/>
      <c r="Q95" s="25"/>
      <c r="R95" s="26"/>
      <c r="S95" s="27">
        <f t="shared" si="9"/>
        <v>83271.75</v>
      </c>
      <c r="T95" s="28">
        <f t="shared" si="10"/>
        <v>83271.75</v>
      </c>
      <c r="U95" s="28">
        <f t="shared" si="11"/>
        <v>0</v>
      </c>
    </row>
    <row r="96" spans="1:21" s="20" customFormat="1" ht="12.75" customHeight="1" x14ac:dyDescent="0.2">
      <c r="A96" s="20" t="s">
        <v>239</v>
      </c>
      <c r="B96" s="13" t="s">
        <v>155</v>
      </c>
      <c r="C96" s="32" t="s">
        <v>154</v>
      </c>
      <c r="D96" s="14" t="s">
        <v>156</v>
      </c>
      <c r="E96" s="15">
        <v>26694.91</v>
      </c>
      <c r="F96" s="21"/>
      <c r="G96" s="21">
        <v>2966.1</v>
      </c>
      <c r="H96" s="21">
        <v>5338.98</v>
      </c>
      <c r="I96" s="21"/>
      <c r="J96" s="21"/>
      <c r="K96" s="21">
        <f t="shared" si="8"/>
        <v>34999.99</v>
      </c>
      <c r="L96" s="35">
        <v>42742</v>
      </c>
      <c r="M96" s="31">
        <v>42741</v>
      </c>
      <c r="N96" s="24">
        <v>26694.91</v>
      </c>
      <c r="O96" s="25"/>
      <c r="P96" s="25"/>
      <c r="Q96" s="25"/>
      <c r="R96" s="26"/>
      <c r="S96" s="27">
        <f t="shared" si="9"/>
        <v>26694.91</v>
      </c>
      <c r="T96" s="28">
        <f t="shared" si="10"/>
        <v>26694.91</v>
      </c>
      <c r="U96" s="28">
        <f t="shared" si="11"/>
        <v>0</v>
      </c>
    </row>
    <row r="97" spans="1:21" s="20" customFormat="1" ht="24" x14ac:dyDescent="0.2">
      <c r="A97" s="20" t="s">
        <v>239</v>
      </c>
      <c r="B97" s="13" t="s">
        <v>157</v>
      </c>
      <c r="C97" s="14" t="s">
        <v>158</v>
      </c>
      <c r="D97" s="14" t="s">
        <v>159</v>
      </c>
      <c r="E97" s="15">
        <v>53389.83</v>
      </c>
      <c r="F97" s="21"/>
      <c r="G97" s="21">
        <v>5932.2</v>
      </c>
      <c r="H97" s="21">
        <v>10677.97</v>
      </c>
      <c r="I97" s="21"/>
      <c r="J97" s="21"/>
      <c r="K97" s="21">
        <f t="shared" si="8"/>
        <v>70000</v>
      </c>
      <c r="L97" s="22">
        <v>42915</v>
      </c>
      <c r="M97" s="23">
        <v>42885</v>
      </c>
      <c r="N97" s="24">
        <v>53389.83</v>
      </c>
      <c r="O97" s="25"/>
      <c r="P97" s="25"/>
      <c r="Q97" s="25"/>
      <c r="R97" s="26"/>
      <c r="S97" s="27">
        <f t="shared" si="9"/>
        <v>53389.83</v>
      </c>
      <c r="T97" s="28">
        <f t="shared" si="10"/>
        <v>53389.83</v>
      </c>
      <c r="U97" s="28">
        <f t="shared" si="11"/>
        <v>0</v>
      </c>
    </row>
    <row r="98" spans="1:21" s="20" customFormat="1" ht="12.75" customHeight="1" x14ac:dyDescent="0.2">
      <c r="A98" s="20" t="s">
        <v>239</v>
      </c>
      <c r="B98" s="13" t="s">
        <v>162</v>
      </c>
      <c r="C98" s="32" t="s">
        <v>161</v>
      </c>
      <c r="D98" s="14" t="s">
        <v>163</v>
      </c>
      <c r="E98" s="15">
        <v>57203.39</v>
      </c>
      <c r="F98" s="21"/>
      <c r="G98" s="21">
        <v>6355.93</v>
      </c>
      <c r="H98" s="21">
        <v>11440.68</v>
      </c>
      <c r="I98" s="21"/>
      <c r="J98" s="21"/>
      <c r="K98" s="21">
        <f t="shared" si="8"/>
        <v>75000</v>
      </c>
      <c r="L98" s="22">
        <v>42885</v>
      </c>
      <c r="M98" s="23">
        <v>42885</v>
      </c>
      <c r="N98" s="25"/>
      <c r="O98" s="24">
        <v>57203.39</v>
      </c>
      <c r="P98" s="25"/>
      <c r="Q98" s="25"/>
      <c r="R98" s="26"/>
      <c r="S98" s="27">
        <f t="shared" si="9"/>
        <v>57203.39</v>
      </c>
      <c r="T98" s="28">
        <f t="shared" si="10"/>
        <v>57203.39</v>
      </c>
      <c r="U98" s="28">
        <f t="shared" si="11"/>
        <v>0</v>
      </c>
    </row>
    <row r="99" spans="1:21" s="20" customFormat="1" ht="72" x14ac:dyDescent="0.2">
      <c r="A99" s="20" t="s">
        <v>239</v>
      </c>
      <c r="B99" s="13" t="s">
        <v>164</v>
      </c>
      <c r="C99" s="14" t="s">
        <v>165</v>
      </c>
      <c r="D99" s="14" t="s">
        <v>29</v>
      </c>
      <c r="E99" s="15">
        <v>22600</v>
      </c>
      <c r="F99" s="21">
        <v>1000</v>
      </c>
      <c r="G99" s="21"/>
      <c r="H99" s="21"/>
      <c r="I99" s="21"/>
      <c r="J99" s="21"/>
      <c r="K99" s="21">
        <f t="shared" si="8"/>
        <v>23600</v>
      </c>
      <c r="L99" s="22">
        <v>42092</v>
      </c>
      <c r="M99" s="23">
        <v>42062</v>
      </c>
      <c r="N99" s="25"/>
      <c r="O99" s="25"/>
      <c r="P99" s="25"/>
      <c r="Q99" s="24">
        <v>22600</v>
      </c>
      <c r="R99" s="46" t="s">
        <v>240</v>
      </c>
      <c r="S99" s="27">
        <f t="shared" si="9"/>
        <v>22600</v>
      </c>
      <c r="T99" s="28">
        <f t="shared" si="10"/>
        <v>22600</v>
      </c>
      <c r="U99" s="28">
        <f t="shared" si="11"/>
        <v>0</v>
      </c>
    </row>
    <row r="100" spans="1:21" s="20" customFormat="1" ht="72" x14ac:dyDescent="0.2">
      <c r="A100" s="20" t="s">
        <v>239</v>
      </c>
      <c r="B100" s="13" t="s">
        <v>166</v>
      </c>
      <c r="C100" s="14" t="s">
        <v>165</v>
      </c>
      <c r="D100" s="14" t="s">
        <v>30</v>
      </c>
      <c r="E100" s="15">
        <v>22600</v>
      </c>
      <c r="F100" s="21">
        <v>1000</v>
      </c>
      <c r="G100" s="21"/>
      <c r="H100" s="21"/>
      <c r="I100" s="21"/>
      <c r="J100" s="21"/>
      <c r="K100" s="21">
        <f t="shared" si="8"/>
        <v>23600</v>
      </c>
      <c r="L100" s="22">
        <v>42138</v>
      </c>
      <c r="M100" s="23">
        <v>42108</v>
      </c>
      <c r="N100" s="25"/>
      <c r="O100" s="25"/>
      <c r="P100" s="25"/>
      <c r="Q100" s="24">
        <v>22600</v>
      </c>
      <c r="R100" s="46" t="s">
        <v>240</v>
      </c>
      <c r="S100" s="27">
        <f t="shared" si="9"/>
        <v>22600</v>
      </c>
      <c r="T100" s="28">
        <f t="shared" si="10"/>
        <v>22600</v>
      </c>
      <c r="U100" s="28">
        <f t="shared" si="11"/>
        <v>0</v>
      </c>
    </row>
    <row r="101" spans="1:21" s="20" customFormat="1" ht="12" x14ac:dyDescent="0.2">
      <c r="A101" s="20" t="s">
        <v>239</v>
      </c>
      <c r="B101" s="13" t="s">
        <v>167</v>
      </c>
      <c r="C101" s="14" t="s">
        <v>165</v>
      </c>
      <c r="D101" s="14" t="s">
        <v>168</v>
      </c>
      <c r="E101" s="15">
        <v>31915.24</v>
      </c>
      <c r="F101" s="21">
        <v>1483.06</v>
      </c>
      <c r="G101" s="21"/>
      <c r="H101" s="21">
        <v>1601.7</v>
      </c>
      <c r="I101" s="21"/>
      <c r="J101" s="21"/>
      <c r="K101" s="21">
        <f t="shared" si="8"/>
        <v>35000</v>
      </c>
      <c r="L101" s="22">
        <v>42916</v>
      </c>
      <c r="M101" s="23">
        <v>42886</v>
      </c>
      <c r="N101" s="24">
        <v>31915.24</v>
      </c>
      <c r="O101" s="25"/>
      <c r="P101" s="25"/>
      <c r="Q101" s="25"/>
      <c r="R101" s="26"/>
      <c r="S101" s="27">
        <f t="shared" si="9"/>
        <v>31915.24</v>
      </c>
      <c r="T101" s="28">
        <f t="shared" si="10"/>
        <v>31915.24</v>
      </c>
      <c r="U101" s="28">
        <f t="shared" si="11"/>
        <v>0</v>
      </c>
    </row>
    <row r="102" spans="1:21" s="20" customFormat="1" ht="12" x14ac:dyDescent="0.2">
      <c r="A102" s="20" t="s">
        <v>239</v>
      </c>
      <c r="B102" s="13" t="s">
        <v>169</v>
      </c>
      <c r="C102" s="14" t="s">
        <v>165</v>
      </c>
      <c r="D102" s="14" t="s">
        <v>170</v>
      </c>
      <c r="E102" s="15">
        <v>31915.24</v>
      </c>
      <c r="F102" s="21">
        <v>1483.06</v>
      </c>
      <c r="G102" s="21"/>
      <c r="H102" s="21">
        <v>1601.7</v>
      </c>
      <c r="I102" s="21"/>
      <c r="J102" s="21"/>
      <c r="K102" s="21">
        <f t="shared" si="8"/>
        <v>35000</v>
      </c>
      <c r="L102" s="22">
        <v>42946</v>
      </c>
      <c r="M102" s="23">
        <v>42916</v>
      </c>
      <c r="N102" s="24">
        <v>31915.24</v>
      </c>
      <c r="O102" s="25"/>
      <c r="P102" s="25"/>
      <c r="Q102" s="25"/>
      <c r="R102" s="26"/>
      <c r="S102" s="27">
        <f t="shared" si="9"/>
        <v>31915.24</v>
      </c>
      <c r="T102" s="28">
        <f t="shared" si="10"/>
        <v>31915.24</v>
      </c>
      <c r="U102" s="28">
        <f t="shared" si="11"/>
        <v>0</v>
      </c>
    </row>
    <row r="103" spans="1:21" s="20" customFormat="1" ht="12" x14ac:dyDescent="0.2">
      <c r="A103" s="20" t="s">
        <v>239</v>
      </c>
      <c r="B103" s="13" t="s">
        <v>171</v>
      </c>
      <c r="C103" s="14" t="s">
        <v>172</v>
      </c>
      <c r="D103" s="14" t="s">
        <v>173</v>
      </c>
      <c r="E103" s="15">
        <v>104469.74</v>
      </c>
      <c r="F103" s="21">
        <v>4622.5600000000004</v>
      </c>
      <c r="G103" s="21"/>
      <c r="H103" s="21"/>
      <c r="I103" s="21"/>
      <c r="J103" s="21"/>
      <c r="K103" s="21">
        <f t="shared" ref="K103:K125" si="12">E103+F103+G103+H103+I103+J103</f>
        <v>109092.3</v>
      </c>
      <c r="L103" s="35">
        <v>42772</v>
      </c>
      <c r="M103" s="31">
        <v>42772</v>
      </c>
      <c r="N103" s="25"/>
      <c r="O103" s="24">
        <v>104469.74</v>
      </c>
      <c r="P103" s="25"/>
      <c r="Q103" s="25"/>
      <c r="R103" s="26"/>
      <c r="S103" s="27">
        <f t="shared" ref="S103:S125" si="13">+E103</f>
        <v>104469.74</v>
      </c>
      <c r="T103" s="28">
        <f t="shared" ref="T103:T125" si="14">+N103+O103+P103+Q103</f>
        <v>104469.74</v>
      </c>
      <c r="U103" s="28">
        <f t="shared" ref="U103:U125" si="15">+S103-T103</f>
        <v>0</v>
      </c>
    </row>
    <row r="104" spans="1:21" s="20" customFormat="1" ht="12.75" customHeight="1" x14ac:dyDescent="0.2">
      <c r="A104" s="20" t="s">
        <v>239</v>
      </c>
      <c r="B104" s="13" t="s">
        <v>174</v>
      </c>
      <c r="C104" s="32" t="s">
        <v>175</v>
      </c>
      <c r="D104" s="14" t="s">
        <v>176</v>
      </c>
      <c r="E104" s="15">
        <v>34013</v>
      </c>
      <c r="F104" s="21">
        <v>1505</v>
      </c>
      <c r="G104" s="21"/>
      <c r="H104" s="21"/>
      <c r="I104" s="21"/>
      <c r="J104" s="21"/>
      <c r="K104" s="21">
        <f t="shared" si="12"/>
        <v>35518</v>
      </c>
      <c r="L104" s="22">
        <v>42901</v>
      </c>
      <c r="M104" s="23">
        <v>42871</v>
      </c>
      <c r="N104" s="25"/>
      <c r="O104" s="24">
        <v>34013</v>
      </c>
      <c r="P104" s="25"/>
      <c r="Q104" s="25"/>
      <c r="R104" s="26"/>
      <c r="S104" s="27">
        <f t="shared" si="13"/>
        <v>34013</v>
      </c>
      <c r="T104" s="28">
        <f t="shared" si="14"/>
        <v>34013</v>
      </c>
      <c r="U104" s="28">
        <f t="shared" si="15"/>
        <v>0</v>
      </c>
    </row>
    <row r="105" spans="1:21" s="20" customFormat="1" ht="12.75" customHeight="1" x14ac:dyDescent="0.2">
      <c r="A105" s="20" t="s">
        <v>239</v>
      </c>
      <c r="B105" s="13" t="s">
        <v>177</v>
      </c>
      <c r="C105" s="14" t="s">
        <v>178</v>
      </c>
      <c r="D105" s="14" t="s">
        <v>241</v>
      </c>
      <c r="E105" s="15">
        <v>47044.07</v>
      </c>
      <c r="F105" s="21"/>
      <c r="G105" s="21">
        <v>5227.12</v>
      </c>
      <c r="H105" s="21">
        <v>9408.81</v>
      </c>
      <c r="I105" s="21"/>
      <c r="J105" s="21"/>
      <c r="K105" s="21">
        <f t="shared" si="12"/>
        <v>61680</v>
      </c>
      <c r="L105" s="22">
        <v>42915</v>
      </c>
      <c r="M105" s="23">
        <v>42885</v>
      </c>
      <c r="N105" s="24">
        <v>47044.07</v>
      </c>
      <c r="O105" s="25"/>
      <c r="P105" s="25"/>
      <c r="Q105" s="25"/>
      <c r="R105" s="26"/>
      <c r="S105" s="27">
        <f t="shared" si="13"/>
        <v>47044.07</v>
      </c>
      <c r="T105" s="28">
        <f t="shared" si="14"/>
        <v>47044.07</v>
      </c>
      <c r="U105" s="28">
        <f t="shared" si="15"/>
        <v>0</v>
      </c>
    </row>
    <row r="106" spans="1:21" s="20" customFormat="1" ht="12.75" customHeight="1" x14ac:dyDescent="0.2">
      <c r="A106" s="20" t="s">
        <v>239</v>
      </c>
      <c r="B106" s="13" t="s">
        <v>179</v>
      </c>
      <c r="C106" s="14" t="s">
        <v>180</v>
      </c>
      <c r="D106" s="14" t="s">
        <v>181</v>
      </c>
      <c r="E106" s="15">
        <v>22500</v>
      </c>
      <c r="F106" s="21"/>
      <c r="G106" s="21">
        <v>2500</v>
      </c>
      <c r="H106" s="21">
        <v>4500</v>
      </c>
      <c r="I106" s="21"/>
      <c r="J106" s="21"/>
      <c r="K106" s="21">
        <f t="shared" si="12"/>
        <v>29500</v>
      </c>
      <c r="L106" s="22">
        <v>42914</v>
      </c>
      <c r="M106" s="23">
        <v>42884</v>
      </c>
      <c r="N106" s="24">
        <v>22500</v>
      </c>
      <c r="O106" s="25"/>
      <c r="P106" s="25"/>
      <c r="Q106" s="25"/>
      <c r="R106" s="26"/>
      <c r="S106" s="27">
        <f t="shared" si="13"/>
        <v>22500</v>
      </c>
      <c r="T106" s="28">
        <f t="shared" si="14"/>
        <v>22500</v>
      </c>
      <c r="U106" s="28">
        <f t="shared" si="15"/>
        <v>0</v>
      </c>
    </row>
    <row r="107" spans="1:21" s="20" customFormat="1" ht="12" x14ac:dyDescent="0.2">
      <c r="A107" s="20" t="s">
        <v>239</v>
      </c>
      <c r="B107" s="13" t="s">
        <v>182</v>
      </c>
      <c r="C107" s="14" t="s">
        <v>183</v>
      </c>
      <c r="D107" s="14" t="s">
        <v>184</v>
      </c>
      <c r="E107" s="15">
        <v>36474.57</v>
      </c>
      <c r="F107" s="21">
        <v>1694.92</v>
      </c>
      <c r="G107" s="21"/>
      <c r="H107" s="21">
        <v>1830.51</v>
      </c>
      <c r="I107" s="21"/>
      <c r="J107" s="21"/>
      <c r="K107" s="21">
        <f t="shared" si="12"/>
        <v>40000</v>
      </c>
      <c r="L107" s="22">
        <v>42943</v>
      </c>
      <c r="M107" s="23">
        <v>42913</v>
      </c>
      <c r="N107" s="24">
        <v>36474.57</v>
      </c>
      <c r="O107" s="25"/>
      <c r="P107" s="25"/>
      <c r="Q107" s="25"/>
      <c r="R107" s="26"/>
      <c r="S107" s="27">
        <f t="shared" si="13"/>
        <v>36474.57</v>
      </c>
      <c r="T107" s="28">
        <f t="shared" si="14"/>
        <v>36474.57</v>
      </c>
      <c r="U107" s="28">
        <f t="shared" si="15"/>
        <v>0</v>
      </c>
    </row>
    <row r="108" spans="1:21" s="20" customFormat="1" ht="12" x14ac:dyDescent="0.2">
      <c r="A108" s="20" t="s">
        <v>239</v>
      </c>
      <c r="B108" s="13" t="s">
        <v>144</v>
      </c>
      <c r="C108" s="14" t="s">
        <v>183</v>
      </c>
      <c r="D108" s="14" t="s">
        <v>99</v>
      </c>
      <c r="E108" s="15">
        <v>36474.57</v>
      </c>
      <c r="F108" s="21">
        <v>1694.92</v>
      </c>
      <c r="G108" s="21"/>
      <c r="H108" s="21">
        <v>1830.51</v>
      </c>
      <c r="I108" s="21"/>
      <c r="J108" s="21"/>
      <c r="K108" s="21">
        <f t="shared" si="12"/>
        <v>40000</v>
      </c>
      <c r="L108" s="22">
        <v>42943</v>
      </c>
      <c r="M108" s="23">
        <v>42913</v>
      </c>
      <c r="N108" s="24">
        <v>36474.57</v>
      </c>
      <c r="O108" s="25"/>
      <c r="P108" s="25"/>
      <c r="Q108" s="25"/>
      <c r="R108" s="26"/>
      <c r="S108" s="27">
        <f t="shared" si="13"/>
        <v>36474.57</v>
      </c>
      <c r="T108" s="28">
        <f t="shared" si="14"/>
        <v>36474.57</v>
      </c>
      <c r="U108" s="28">
        <f t="shared" si="15"/>
        <v>0</v>
      </c>
    </row>
    <row r="109" spans="1:21" s="20" customFormat="1" ht="26.25" customHeight="1" x14ac:dyDescent="0.2">
      <c r="A109" s="20" t="s">
        <v>239</v>
      </c>
      <c r="B109" s="13" t="s">
        <v>224</v>
      </c>
      <c r="C109" s="14" t="s">
        <v>183</v>
      </c>
      <c r="D109" s="14" t="s">
        <v>225</v>
      </c>
      <c r="E109" s="15">
        <v>36474.57</v>
      </c>
      <c r="F109" s="21">
        <v>1694.92</v>
      </c>
      <c r="G109" s="21"/>
      <c r="H109" s="21">
        <v>1830.51</v>
      </c>
      <c r="I109" s="21"/>
      <c r="J109" s="21"/>
      <c r="K109" s="21">
        <f t="shared" si="12"/>
        <v>40000</v>
      </c>
      <c r="L109" s="22">
        <v>42913</v>
      </c>
      <c r="M109" s="23">
        <v>42913</v>
      </c>
      <c r="N109" s="24">
        <v>36474.57</v>
      </c>
      <c r="O109" s="25"/>
      <c r="P109" s="25"/>
      <c r="Q109" s="25"/>
      <c r="R109" s="26"/>
      <c r="S109" s="27">
        <f t="shared" si="13"/>
        <v>36474.57</v>
      </c>
      <c r="T109" s="28">
        <f t="shared" si="14"/>
        <v>36474.57</v>
      </c>
      <c r="U109" s="28">
        <f t="shared" si="15"/>
        <v>0</v>
      </c>
    </row>
    <row r="110" spans="1:21" s="20" customFormat="1" ht="24" x14ac:dyDescent="0.2">
      <c r="B110" s="13" t="s">
        <v>185</v>
      </c>
      <c r="C110" s="14" t="s">
        <v>186</v>
      </c>
      <c r="D110" s="14" t="s">
        <v>187</v>
      </c>
      <c r="E110" s="15">
        <v>27355.919999999998</v>
      </c>
      <c r="F110" s="21">
        <v>1271.19</v>
      </c>
      <c r="G110" s="21"/>
      <c r="H110" s="21">
        <v>1372.89</v>
      </c>
      <c r="I110" s="21"/>
      <c r="J110" s="21"/>
      <c r="K110" s="21">
        <f t="shared" si="12"/>
        <v>29999.999999999996</v>
      </c>
      <c r="L110" s="37">
        <v>42338</v>
      </c>
      <c r="M110" s="38">
        <v>42338</v>
      </c>
      <c r="N110" s="25"/>
      <c r="O110" s="25"/>
      <c r="P110" s="25"/>
      <c r="Q110" s="24">
        <v>27355.919999999998</v>
      </c>
      <c r="R110" s="26"/>
      <c r="S110" s="27">
        <f t="shared" si="13"/>
        <v>27355.919999999998</v>
      </c>
      <c r="T110" s="28">
        <f t="shared" si="14"/>
        <v>27355.919999999998</v>
      </c>
      <c r="U110" s="28">
        <f t="shared" si="15"/>
        <v>0</v>
      </c>
    </row>
    <row r="111" spans="1:21" s="20" customFormat="1" ht="24" x14ac:dyDescent="0.2">
      <c r="B111" s="13" t="s">
        <v>188</v>
      </c>
      <c r="C111" s="14" t="s">
        <v>186</v>
      </c>
      <c r="D111" s="14" t="s">
        <v>189</v>
      </c>
      <c r="E111" s="15">
        <v>27355.919999999998</v>
      </c>
      <c r="F111" s="21">
        <v>1271.19</v>
      </c>
      <c r="G111" s="21"/>
      <c r="H111" s="21">
        <v>1372.89</v>
      </c>
      <c r="I111" s="21"/>
      <c r="J111" s="21"/>
      <c r="K111" s="21">
        <f t="shared" si="12"/>
        <v>29999.999999999996</v>
      </c>
      <c r="L111" s="37">
        <v>42366</v>
      </c>
      <c r="M111" s="38">
        <v>42366</v>
      </c>
      <c r="N111" s="25"/>
      <c r="O111" s="25"/>
      <c r="P111" s="25"/>
      <c r="Q111" s="24">
        <v>27355.919999999998</v>
      </c>
      <c r="R111" s="26"/>
      <c r="S111" s="27">
        <f t="shared" si="13"/>
        <v>27355.919999999998</v>
      </c>
      <c r="T111" s="28">
        <f t="shared" si="14"/>
        <v>27355.919999999998</v>
      </c>
      <c r="U111" s="28">
        <f t="shared" si="15"/>
        <v>0</v>
      </c>
    </row>
    <row r="112" spans="1:21" s="20" customFormat="1" ht="24.75" customHeight="1" x14ac:dyDescent="0.2">
      <c r="A112" s="20" t="s">
        <v>239</v>
      </c>
      <c r="B112" s="13" t="s">
        <v>190</v>
      </c>
      <c r="C112" s="14" t="s">
        <v>191</v>
      </c>
      <c r="D112" s="14" t="s">
        <v>192</v>
      </c>
      <c r="E112" s="15">
        <v>399000</v>
      </c>
      <c r="F112" s="21">
        <v>21000</v>
      </c>
      <c r="G112" s="21"/>
      <c r="H112" s="21"/>
      <c r="I112" s="21"/>
      <c r="J112" s="21"/>
      <c r="K112" s="21">
        <f t="shared" si="12"/>
        <v>420000</v>
      </c>
      <c r="L112" s="22">
        <v>42900</v>
      </c>
      <c r="M112" s="23">
        <v>42870</v>
      </c>
      <c r="N112" s="25"/>
      <c r="O112" s="24">
        <v>399000</v>
      </c>
      <c r="P112" s="25"/>
      <c r="Q112" s="25"/>
      <c r="R112" s="26"/>
      <c r="S112" s="27">
        <f t="shared" si="13"/>
        <v>399000</v>
      </c>
      <c r="T112" s="28">
        <f t="shared" si="14"/>
        <v>399000</v>
      </c>
      <c r="U112" s="28">
        <f t="shared" si="15"/>
        <v>0</v>
      </c>
    </row>
    <row r="113" spans="1:21" s="20" customFormat="1" ht="23.25" customHeight="1" x14ac:dyDescent="0.2">
      <c r="A113" s="20" t="s">
        <v>239</v>
      </c>
      <c r="B113" s="13" t="s">
        <v>193</v>
      </c>
      <c r="C113" s="14" t="s">
        <v>191</v>
      </c>
      <c r="D113" s="14" t="s">
        <v>194</v>
      </c>
      <c r="E113" s="15">
        <v>399000</v>
      </c>
      <c r="F113" s="21">
        <v>21000</v>
      </c>
      <c r="G113" s="21"/>
      <c r="H113" s="21"/>
      <c r="I113" s="21"/>
      <c r="J113" s="21"/>
      <c r="K113" s="21">
        <f t="shared" si="12"/>
        <v>420000</v>
      </c>
      <c r="L113" s="22">
        <v>42916</v>
      </c>
      <c r="M113" s="23">
        <v>42886</v>
      </c>
      <c r="N113" s="24">
        <v>399000</v>
      </c>
      <c r="O113" s="25"/>
      <c r="P113" s="25"/>
      <c r="Q113" s="25"/>
      <c r="R113" s="26"/>
      <c r="S113" s="27">
        <f t="shared" si="13"/>
        <v>399000</v>
      </c>
      <c r="T113" s="28">
        <f t="shared" si="14"/>
        <v>399000</v>
      </c>
      <c r="U113" s="28">
        <f t="shared" si="15"/>
        <v>0</v>
      </c>
    </row>
    <row r="114" spans="1:21" s="20" customFormat="1" ht="21" customHeight="1" x14ac:dyDescent="0.2">
      <c r="A114" s="20" t="s">
        <v>239</v>
      </c>
      <c r="B114" s="13" t="s">
        <v>195</v>
      </c>
      <c r="C114" s="14" t="s">
        <v>191</v>
      </c>
      <c r="D114" s="14" t="s">
        <v>196</v>
      </c>
      <c r="E114" s="15">
        <v>399000</v>
      </c>
      <c r="F114" s="21">
        <v>21000</v>
      </c>
      <c r="G114" s="21"/>
      <c r="H114" s="21"/>
      <c r="I114" s="21"/>
      <c r="J114" s="21"/>
      <c r="K114" s="21">
        <f t="shared" si="12"/>
        <v>420000</v>
      </c>
      <c r="L114" s="22">
        <v>42931</v>
      </c>
      <c r="M114" s="23">
        <v>42901</v>
      </c>
      <c r="N114" s="24">
        <v>399000</v>
      </c>
      <c r="O114" s="25"/>
      <c r="P114" s="25"/>
      <c r="Q114" s="25"/>
      <c r="R114" s="26"/>
      <c r="S114" s="27">
        <f t="shared" si="13"/>
        <v>399000</v>
      </c>
      <c r="T114" s="28">
        <f t="shared" si="14"/>
        <v>399000</v>
      </c>
      <c r="U114" s="28">
        <f t="shared" si="15"/>
        <v>0</v>
      </c>
    </row>
    <row r="115" spans="1:21" s="20" customFormat="1" ht="12" x14ac:dyDescent="0.2">
      <c r="A115" s="20" t="s">
        <v>239</v>
      </c>
      <c r="B115" s="13" t="s">
        <v>231</v>
      </c>
      <c r="C115" s="14" t="s">
        <v>197</v>
      </c>
      <c r="D115" s="14" t="s">
        <v>236</v>
      </c>
      <c r="E115" s="15">
        <v>32280</v>
      </c>
      <c r="F115" s="21">
        <v>1500</v>
      </c>
      <c r="G115" s="21"/>
      <c r="H115" s="21">
        <v>1620</v>
      </c>
      <c r="I115" s="21"/>
      <c r="J115" s="21"/>
      <c r="K115" s="21">
        <f t="shared" si="12"/>
        <v>35400</v>
      </c>
      <c r="L115" s="35">
        <v>42887</v>
      </c>
      <c r="M115" s="31">
        <v>42887</v>
      </c>
      <c r="N115" s="25"/>
      <c r="O115" s="40">
        <v>32280</v>
      </c>
      <c r="P115" s="24"/>
      <c r="Q115" s="25"/>
      <c r="R115" s="26"/>
      <c r="S115" s="27">
        <f t="shared" si="13"/>
        <v>32280</v>
      </c>
      <c r="T115" s="28">
        <f t="shared" si="14"/>
        <v>32280</v>
      </c>
      <c r="U115" s="28">
        <f t="shared" si="15"/>
        <v>0</v>
      </c>
    </row>
    <row r="116" spans="1:21" s="20" customFormat="1" ht="12.75" customHeight="1" x14ac:dyDescent="0.2">
      <c r="B116" s="13" t="s">
        <v>198</v>
      </c>
      <c r="C116" s="32" t="s">
        <v>199</v>
      </c>
      <c r="D116" s="14" t="s">
        <v>200</v>
      </c>
      <c r="E116" s="15">
        <v>27355.919999999998</v>
      </c>
      <c r="F116" s="21">
        <v>1271.19</v>
      </c>
      <c r="G116" s="21"/>
      <c r="H116" s="21">
        <v>1372.89</v>
      </c>
      <c r="I116" s="21"/>
      <c r="J116" s="21"/>
      <c r="K116" s="21">
        <f t="shared" si="12"/>
        <v>29999.999999999996</v>
      </c>
      <c r="L116" s="22">
        <v>42824</v>
      </c>
      <c r="M116" s="23">
        <v>42824</v>
      </c>
      <c r="N116" s="25"/>
      <c r="O116" s="25"/>
      <c r="P116" s="25"/>
      <c r="Q116" s="24">
        <v>27355.919999999998</v>
      </c>
      <c r="R116" s="26"/>
      <c r="S116" s="27">
        <f t="shared" si="13"/>
        <v>27355.919999999998</v>
      </c>
      <c r="T116" s="28">
        <f t="shared" si="14"/>
        <v>27355.919999999998</v>
      </c>
      <c r="U116" s="28">
        <f t="shared" si="15"/>
        <v>0</v>
      </c>
    </row>
    <row r="117" spans="1:21" s="20" customFormat="1" ht="12.75" customHeight="1" x14ac:dyDescent="0.2">
      <c r="A117" s="20" t="s">
        <v>239</v>
      </c>
      <c r="B117" s="13" t="s">
        <v>201</v>
      </c>
      <c r="C117" s="14" t="s">
        <v>202</v>
      </c>
      <c r="D117" s="14" t="s">
        <v>203</v>
      </c>
      <c r="E117" s="15">
        <v>88214.78</v>
      </c>
      <c r="F117" s="21">
        <v>4099.2</v>
      </c>
      <c r="G117" s="21"/>
      <c r="H117" s="21">
        <v>4427.1400000000003</v>
      </c>
      <c r="I117" s="21"/>
      <c r="J117" s="21"/>
      <c r="K117" s="21">
        <f t="shared" si="12"/>
        <v>96741.119999999995</v>
      </c>
      <c r="L117" s="35">
        <v>42984</v>
      </c>
      <c r="M117" s="41">
        <v>43013</v>
      </c>
      <c r="N117" s="25"/>
      <c r="O117" s="24">
        <v>88214.78</v>
      </c>
      <c r="P117" s="25"/>
      <c r="Q117" s="25"/>
      <c r="R117" s="26"/>
      <c r="S117" s="27">
        <f t="shared" si="13"/>
        <v>88214.78</v>
      </c>
      <c r="T117" s="28">
        <f t="shared" si="14"/>
        <v>88214.78</v>
      </c>
      <c r="U117" s="28">
        <f t="shared" si="15"/>
        <v>0</v>
      </c>
    </row>
    <row r="118" spans="1:21" s="20" customFormat="1" ht="12" x14ac:dyDescent="0.2">
      <c r="A118" s="20" t="s">
        <v>239</v>
      </c>
      <c r="B118" s="13" t="s">
        <v>205</v>
      </c>
      <c r="C118" s="14" t="s">
        <v>204</v>
      </c>
      <c r="D118" s="14" t="s">
        <v>170</v>
      </c>
      <c r="E118" s="15">
        <v>26694.91</v>
      </c>
      <c r="F118" s="21"/>
      <c r="G118" s="21">
        <v>2966.1</v>
      </c>
      <c r="H118" s="21">
        <v>5338.99</v>
      </c>
      <c r="I118" s="21"/>
      <c r="J118" s="21"/>
      <c r="K118" s="21">
        <f t="shared" si="12"/>
        <v>35000</v>
      </c>
      <c r="L118" s="22">
        <v>42913</v>
      </c>
      <c r="M118" s="23">
        <v>42913</v>
      </c>
      <c r="N118" s="25"/>
      <c r="O118" s="24">
        <v>26694.91</v>
      </c>
      <c r="P118" s="25"/>
      <c r="Q118" s="25"/>
      <c r="R118" s="26"/>
      <c r="S118" s="27">
        <f t="shared" si="13"/>
        <v>26694.91</v>
      </c>
      <c r="T118" s="28">
        <f t="shared" si="14"/>
        <v>26694.91</v>
      </c>
      <c r="U118" s="28">
        <f t="shared" si="15"/>
        <v>0</v>
      </c>
    </row>
    <row r="119" spans="1:21" s="20" customFormat="1" ht="12.75" customHeight="1" x14ac:dyDescent="0.2">
      <c r="A119" s="20" t="s">
        <v>239</v>
      </c>
      <c r="B119" s="13" t="s">
        <v>206</v>
      </c>
      <c r="C119" s="32" t="s">
        <v>207</v>
      </c>
      <c r="D119" s="14" t="s">
        <v>31</v>
      </c>
      <c r="E119" s="15">
        <v>96954</v>
      </c>
      <c r="F119" s="21">
        <v>4290</v>
      </c>
      <c r="G119" s="21"/>
      <c r="H119" s="21"/>
      <c r="I119" s="21"/>
      <c r="J119" s="21"/>
      <c r="K119" s="21">
        <f t="shared" si="12"/>
        <v>101244</v>
      </c>
      <c r="L119" s="42">
        <v>43076</v>
      </c>
      <c r="M119" s="41">
        <v>43075</v>
      </c>
      <c r="N119" s="24">
        <v>96954</v>
      </c>
      <c r="O119" s="25"/>
      <c r="P119" s="25"/>
      <c r="Q119" s="25"/>
      <c r="R119" s="26"/>
      <c r="S119" s="27">
        <f t="shared" si="13"/>
        <v>96954</v>
      </c>
      <c r="T119" s="28">
        <f t="shared" si="14"/>
        <v>96954</v>
      </c>
      <c r="U119" s="28">
        <f t="shared" si="15"/>
        <v>0</v>
      </c>
    </row>
    <row r="120" spans="1:21" s="20" customFormat="1" ht="24" x14ac:dyDescent="0.2">
      <c r="A120" s="20" t="s">
        <v>239</v>
      </c>
      <c r="B120" s="13" t="s">
        <v>208</v>
      </c>
      <c r="C120" s="14" t="s">
        <v>209</v>
      </c>
      <c r="D120" s="14" t="s">
        <v>210</v>
      </c>
      <c r="E120" s="15">
        <v>2600000</v>
      </c>
      <c r="F120" s="21"/>
      <c r="G120" s="21"/>
      <c r="H120" s="21"/>
      <c r="I120" s="21"/>
      <c r="J120" s="21"/>
      <c r="K120" s="21">
        <f t="shared" si="12"/>
        <v>2600000</v>
      </c>
      <c r="L120" s="35">
        <v>42005</v>
      </c>
      <c r="M120" s="31">
        <v>42005</v>
      </c>
      <c r="N120" s="25"/>
      <c r="O120" s="25"/>
      <c r="P120" s="25"/>
      <c r="Q120" s="43">
        <v>2600000</v>
      </c>
      <c r="R120" s="26"/>
      <c r="S120" s="27">
        <f t="shared" si="13"/>
        <v>2600000</v>
      </c>
      <c r="T120" s="28">
        <f t="shared" si="14"/>
        <v>2600000</v>
      </c>
      <c r="U120" s="28">
        <f t="shared" si="15"/>
        <v>0</v>
      </c>
    </row>
    <row r="121" spans="1:21" s="20" customFormat="1" ht="48" x14ac:dyDescent="0.2">
      <c r="A121" s="20" t="s">
        <v>239</v>
      </c>
      <c r="B121" s="13" t="s">
        <v>211</v>
      </c>
      <c r="C121" s="14" t="s">
        <v>212</v>
      </c>
      <c r="D121" s="14" t="s">
        <v>213</v>
      </c>
      <c r="E121" s="15">
        <v>16037.78</v>
      </c>
      <c r="F121" s="21">
        <v>745.25</v>
      </c>
      <c r="G121" s="21"/>
      <c r="H121" s="21">
        <v>804.87</v>
      </c>
      <c r="I121" s="21"/>
      <c r="J121" s="21"/>
      <c r="K121" s="21">
        <f t="shared" si="12"/>
        <v>17587.899999999998</v>
      </c>
      <c r="L121" s="22">
        <v>41880</v>
      </c>
      <c r="M121" s="23">
        <v>41850</v>
      </c>
      <c r="N121" s="25"/>
      <c r="O121" s="25"/>
      <c r="P121" s="25"/>
      <c r="Q121" s="24">
        <v>16037.78</v>
      </c>
      <c r="R121" s="45" t="s">
        <v>35</v>
      </c>
      <c r="S121" s="27">
        <f t="shared" si="13"/>
        <v>16037.78</v>
      </c>
      <c r="T121" s="28">
        <f t="shared" si="14"/>
        <v>16037.78</v>
      </c>
      <c r="U121" s="28">
        <f t="shared" si="15"/>
        <v>0</v>
      </c>
    </row>
    <row r="122" spans="1:21" s="20" customFormat="1" ht="12" x14ac:dyDescent="0.2">
      <c r="A122" s="20" t="s">
        <v>239</v>
      </c>
      <c r="B122" s="13" t="s">
        <v>214</v>
      </c>
      <c r="C122" s="14" t="s">
        <v>215</v>
      </c>
      <c r="D122" s="14" t="s">
        <v>216</v>
      </c>
      <c r="E122" s="15">
        <v>21520</v>
      </c>
      <c r="F122" s="21">
        <v>1000</v>
      </c>
      <c r="G122" s="21"/>
      <c r="H122" s="21">
        <v>1080</v>
      </c>
      <c r="I122" s="21"/>
      <c r="J122" s="21"/>
      <c r="K122" s="21">
        <f t="shared" si="12"/>
        <v>23600</v>
      </c>
      <c r="L122" s="22">
        <v>42839</v>
      </c>
      <c r="M122" s="23">
        <v>42809</v>
      </c>
      <c r="N122" s="25"/>
      <c r="O122" s="25"/>
      <c r="P122" s="25"/>
      <c r="Q122" s="24">
        <v>21520</v>
      </c>
      <c r="R122" s="26"/>
      <c r="S122" s="27">
        <f t="shared" si="13"/>
        <v>21520</v>
      </c>
      <c r="T122" s="28">
        <f t="shared" si="14"/>
        <v>21520</v>
      </c>
      <c r="U122" s="28">
        <f t="shared" si="15"/>
        <v>0</v>
      </c>
    </row>
    <row r="123" spans="1:21" s="20" customFormat="1" ht="36.75" customHeight="1" x14ac:dyDescent="0.2">
      <c r="A123" s="20" t="s">
        <v>239</v>
      </c>
      <c r="B123" s="13" t="s">
        <v>153</v>
      </c>
      <c r="C123" s="14" t="s">
        <v>232</v>
      </c>
      <c r="D123" s="14" t="s">
        <v>233</v>
      </c>
      <c r="E123" s="15">
        <v>80145</v>
      </c>
      <c r="F123" s="21"/>
      <c r="G123" s="21">
        <v>8905</v>
      </c>
      <c r="H123" s="21">
        <v>16029</v>
      </c>
      <c r="I123" s="21"/>
      <c r="J123" s="21"/>
      <c r="K123" s="21">
        <f t="shared" si="12"/>
        <v>105079</v>
      </c>
      <c r="L123" s="29">
        <v>42881</v>
      </c>
      <c r="M123" s="30">
        <v>42881</v>
      </c>
      <c r="N123" s="25"/>
      <c r="O123" s="40">
        <v>80145</v>
      </c>
      <c r="P123" s="25"/>
      <c r="Q123" s="24"/>
      <c r="R123" s="26"/>
      <c r="S123" s="27">
        <f t="shared" si="13"/>
        <v>80145</v>
      </c>
      <c r="T123" s="28">
        <f t="shared" si="14"/>
        <v>80145</v>
      </c>
      <c r="U123" s="28">
        <f t="shared" si="15"/>
        <v>0</v>
      </c>
    </row>
    <row r="124" spans="1:21" s="20" customFormat="1" ht="12.75" customHeight="1" x14ac:dyDescent="0.2">
      <c r="A124" s="20" t="s">
        <v>239</v>
      </c>
      <c r="B124" s="13" t="s">
        <v>217</v>
      </c>
      <c r="C124" s="32" t="s">
        <v>218</v>
      </c>
      <c r="D124" s="14" t="s">
        <v>184</v>
      </c>
      <c r="E124" s="15">
        <v>26694.92</v>
      </c>
      <c r="F124" s="21"/>
      <c r="G124" s="21">
        <v>2966.1</v>
      </c>
      <c r="H124" s="21">
        <v>5338.98</v>
      </c>
      <c r="I124" s="21"/>
      <c r="J124" s="21"/>
      <c r="K124" s="21">
        <f t="shared" si="12"/>
        <v>35000</v>
      </c>
      <c r="L124" s="22">
        <v>42877</v>
      </c>
      <c r="M124" s="23">
        <v>42877</v>
      </c>
      <c r="N124" s="25"/>
      <c r="O124" s="25"/>
      <c r="P124" s="24">
        <v>26694.92</v>
      </c>
      <c r="Q124" s="25"/>
      <c r="R124" s="26"/>
      <c r="S124" s="27">
        <f t="shared" si="13"/>
        <v>26694.92</v>
      </c>
      <c r="T124" s="28">
        <f t="shared" si="14"/>
        <v>26694.92</v>
      </c>
      <c r="U124" s="28">
        <f t="shared" si="15"/>
        <v>0</v>
      </c>
    </row>
    <row r="125" spans="1:21" s="20" customFormat="1" ht="12.75" customHeight="1" x14ac:dyDescent="0.2">
      <c r="A125" s="20" t="s">
        <v>239</v>
      </c>
      <c r="B125" s="13" t="s">
        <v>219</v>
      </c>
      <c r="C125" s="32" t="s">
        <v>218</v>
      </c>
      <c r="D125" s="14" t="s">
        <v>220</v>
      </c>
      <c r="E125" s="15">
        <v>26694.92</v>
      </c>
      <c r="F125" s="21"/>
      <c r="G125" s="21">
        <v>2966.1</v>
      </c>
      <c r="H125" s="21">
        <v>5338.98</v>
      </c>
      <c r="I125" s="21"/>
      <c r="J125" s="21"/>
      <c r="K125" s="21">
        <f t="shared" si="12"/>
        <v>35000</v>
      </c>
      <c r="L125" s="22">
        <v>42885</v>
      </c>
      <c r="M125" s="23">
        <v>42885</v>
      </c>
      <c r="N125" s="25"/>
      <c r="O125" s="24">
        <v>26694.92</v>
      </c>
      <c r="P125" s="25"/>
      <c r="Q125" s="25"/>
      <c r="R125" s="26"/>
      <c r="S125" s="27">
        <f t="shared" si="13"/>
        <v>26694.92</v>
      </c>
      <c r="T125" s="28">
        <f t="shared" si="14"/>
        <v>26694.92</v>
      </c>
      <c r="U125" s="28">
        <f t="shared" si="15"/>
        <v>0</v>
      </c>
    </row>
    <row r="126" spans="1:21" s="8" customFormat="1" x14ac:dyDescent="0.2">
      <c r="B126" s="7"/>
      <c r="C126" s="6" t="s">
        <v>16</v>
      </c>
      <c r="D126" s="7"/>
      <c r="E126" s="9">
        <f t="shared" ref="E126:K126" si="16">SUM(E8:E125)</f>
        <v>6773215.3499999987</v>
      </c>
      <c r="F126" s="9">
        <f t="shared" si="16"/>
        <v>172691.38</v>
      </c>
      <c r="G126" s="9">
        <f t="shared" si="16"/>
        <v>48666.85</v>
      </c>
      <c r="H126" s="9">
        <f t="shared" si="16"/>
        <v>122772.76999999997</v>
      </c>
      <c r="I126" s="9">
        <f t="shared" si="16"/>
        <v>30799.14</v>
      </c>
      <c r="J126" s="9">
        <f t="shared" si="16"/>
        <v>0</v>
      </c>
      <c r="K126" s="9">
        <f t="shared" si="16"/>
        <v>7148145.4900000002</v>
      </c>
      <c r="L126" s="9"/>
      <c r="M126" s="9"/>
      <c r="N126" s="9">
        <f>SUM(N8:N125)</f>
        <v>1499471.16</v>
      </c>
      <c r="O126" s="9">
        <f>SUM(O8:O125)</f>
        <v>2010442.4599999997</v>
      </c>
      <c r="P126" s="9">
        <f>SUM(P8:P125)</f>
        <v>162348.84999999998</v>
      </c>
      <c r="Q126" s="9">
        <f>SUM(Q8:Q125)</f>
        <v>3100952.88</v>
      </c>
      <c r="R126" s="9">
        <f>SUM(R8:R125)</f>
        <v>0</v>
      </c>
      <c r="S126" s="19"/>
    </row>
    <row r="127" spans="1:2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10">
        <f>SUM(N126:R126)</f>
        <v>6773215.3499999996</v>
      </c>
    </row>
    <row r="128" spans="1:21" x14ac:dyDescent="0.2">
      <c r="R128" s="18">
        <f>+E126-R127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Dynamics GP 30062017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Yenny Acosta Hernandez</dc:creator>
  <cp:lastModifiedBy>Yenny Acosta Hernandez</cp:lastModifiedBy>
  <dcterms:created xsi:type="dcterms:W3CDTF">2017-06-28T15:41:41Z</dcterms:created>
  <dcterms:modified xsi:type="dcterms:W3CDTF">2017-07-04T21:16:53Z</dcterms:modified>
</cp:coreProperties>
</file>