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8960" windowHeight="11325"/>
  </bookViews>
  <sheets>
    <sheet name="Cuentas Por Pagar al 31-08-2016" sheetId="1" r:id="rId1"/>
  </sheets>
  <calcPr calcId="145621"/>
</workbook>
</file>

<file path=xl/calcChain.xml><?xml version="1.0" encoding="utf-8"?>
<calcChain xmlns="http://schemas.openxmlformats.org/spreadsheetml/2006/main">
  <c r="S204" i="1" l="1"/>
  <c r="T204" i="1"/>
  <c r="U204" i="1"/>
  <c r="R204" i="1"/>
  <c r="H204" i="1"/>
  <c r="I204" i="1"/>
  <c r="J204" i="1"/>
  <c r="K204" i="1"/>
  <c r="L204" i="1"/>
  <c r="G187" i="1"/>
  <c r="G204" i="1" s="1"/>
  <c r="M157" i="1" l="1"/>
  <c r="M98" i="1"/>
  <c r="M97" i="1"/>
  <c r="M23" i="1"/>
  <c r="M24" i="1"/>
  <c r="M25" i="1"/>
  <c r="M26" i="1"/>
  <c r="M27" i="1"/>
  <c r="M28" i="1"/>
  <c r="M145" i="1"/>
  <c r="M146" i="1"/>
  <c r="M192" i="1"/>
  <c r="M169" i="1"/>
  <c r="M186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19" i="1"/>
  <c r="M20" i="1"/>
  <c r="M21" i="1"/>
  <c r="M2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7" i="1"/>
  <c r="M188" i="1"/>
  <c r="M189" i="1"/>
  <c r="M190" i="1"/>
  <c r="M191" i="1"/>
  <c r="M193" i="1"/>
  <c r="M194" i="1"/>
  <c r="M195" i="1"/>
  <c r="M196" i="1"/>
  <c r="M197" i="1"/>
  <c r="M198" i="1"/>
  <c r="M199" i="1"/>
  <c r="M200" i="1"/>
  <c r="M201" i="1"/>
  <c r="M202" i="1"/>
  <c r="M203" i="1"/>
  <c r="M204" i="1" l="1"/>
</calcChain>
</file>

<file path=xl/sharedStrings.xml><?xml version="1.0" encoding="utf-8"?>
<sst xmlns="http://schemas.openxmlformats.org/spreadsheetml/2006/main" count="586" uniqueCount="400">
  <si>
    <r>
      <rPr>
        <b/>
        <i/>
        <sz val="9"/>
        <rFont val="Arial"/>
        <family val="2"/>
      </rPr>
      <t>Preparado por                                                                                 Revisado por                                                                                      Aprobado por</t>
    </r>
  </si>
  <si>
    <t>CODIA</t>
  </si>
  <si>
    <t>IMPUESTOS  SOBRE LA RENTA</t>
  </si>
  <si>
    <t>RETENCION ITBIS</t>
  </si>
  <si>
    <t>IMPUESTOS PAGOS AL EXTERIOR</t>
  </si>
  <si>
    <t>Fecha de Vencimiento</t>
  </si>
  <si>
    <t>VALOR BRUTO FACTURADO</t>
  </si>
  <si>
    <t>RD$</t>
  </si>
  <si>
    <t>A010010011500000012</t>
  </si>
  <si>
    <t>ACADEMIA EUROPEA, A.E. SRL</t>
  </si>
  <si>
    <t>A010010011500000474</t>
  </si>
  <si>
    <t>A010010011500000475</t>
  </si>
  <si>
    <t>A010010011500000003</t>
  </si>
  <si>
    <t>A010010011500000793</t>
  </si>
  <si>
    <t>A010010011500000903</t>
  </si>
  <si>
    <t>A010010011500000930</t>
  </si>
  <si>
    <t>A010010011500000970</t>
  </si>
  <si>
    <t>A010010011500000977</t>
  </si>
  <si>
    <t>A010010011500001002</t>
  </si>
  <si>
    <t>A010010011500001026</t>
  </si>
  <si>
    <t>A010010011500001048</t>
  </si>
  <si>
    <t>A010010011500001070</t>
  </si>
  <si>
    <t>A010010011500001095</t>
  </si>
  <si>
    <t>A010010011500001100</t>
  </si>
  <si>
    <t>A010010011500001121</t>
  </si>
  <si>
    <t>A010010011500001142</t>
  </si>
  <si>
    <t>A010010011500001166</t>
  </si>
  <si>
    <t>A010010011500001168</t>
  </si>
  <si>
    <t>A010010011500001191</t>
  </si>
  <si>
    <t>A010010011500001197</t>
  </si>
  <si>
    <t>A010010011500001220</t>
  </si>
  <si>
    <t>A010010011500001243</t>
  </si>
  <si>
    <t>A010010011500001275</t>
  </si>
  <si>
    <t>A010010011500001308</t>
  </si>
  <si>
    <t>A010010011500001469</t>
  </si>
  <si>
    <t>A010010011500001474</t>
  </si>
  <si>
    <t>A010010011500001477</t>
  </si>
  <si>
    <t>A010010011500001482</t>
  </si>
  <si>
    <t>A010010011500001485</t>
  </si>
  <si>
    <t>A010010011500001487</t>
  </si>
  <si>
    <t>A010010011500001490</t>
  </si>
  <si>
    <t>A010010011500001496</t>
  </si>
  <si>
    <t>A010010011500001502</t>
  </si>
  <si>
    <t>A010010011500001508</t>
  </si>
  <si>
    <t>A010010011500001512</t>
  </si>
  <si>
    <t>AA01001001150000151</t>
  </si>
  <si>
    <t>A010010011500001522</t>
  </si>
  <si>
    <t>A010010011500001524</t>
  </si>
  <si>
    <t>A010010011500001528</t>
  </si>
  <si>
    <t>A010010011500001533</t>
  </si>
  <si>
    <t>A010010011500001538</t>
  </si>
  <si>
    <t>A010010011500001546</t>
  </si>
  <si>
    <t>A010010011500001554</t>
  </si>
  <si>
    <t>A010010011500001566</t>
  </si>
  <si>
    <t>A010010011500001570</t>
  </si>
  <si>
    <t>A010010011500001597</t>
  </si>
  <si>
    <t>A010010011500001601</t>
  </si>
  <si>
    <t>A010010011500001605</t>
  </si>
  <si>
    <t>A010010011500001621</t>
  </si>
  <si>
    <t>A010010011500001623</t>
  </si>
  <si>
    <t>A010010011500001637</t>
  </si>
  <si>
    <t>A010010011500001542</t>
  </si>
  <si>
    <t>A010010011500001550</t>
  </si>
  <si>
    <t>A010010011500000089</t>
  </si>
  <si>
    <t>ANDRES ALBERTO SOTO SIGARAN</t>
  </si>
  <si>
    <t>A010010011500000091</t>
  </si>
  <si>
    <t>A010010011500000092</t>
  </si>
  <si>
    <t>A010010011500000094</t>
  </si>
  <si>
    <t>A010010011500000090</t>
  </si>
  <si>
    <t>A010010011500000093</t>
  </si>
  <si>
    <t>A010010011500000001</t>
  </si>
  <si>
    <t>A010010011500000005</t>
  </si>
  <si>
    <t>A010010011500000006</t>
  </si>
  <si>
    <t>A010010011500003777</t>
  </si>
  <si>
    <t>ANTHURIANA DOMINICANA, SRL</t>
  </si>
  <si>
    <t>A010010011500004198</t>
  </si>
  <si>
    <t>DA-I-2016-496</t>
  </si>
  <si>
    <t>A020010011500011280</t>
  </si>
  <si>
    <t>RR.HH 2016-1221-A</t>
  </si>
  <si>
    <t>CARLOS JOSE VASQUEZ ZACARIAS</t>
  </si>
  <si>
    <t>ALMUERZO EMP. ORE JUNIO 2016</t>
  </si>
  <si>
    <t>RR.HH.2016-1222-A</t>
  </si>
  <si>
    <t>ALMUERZO EMP. ORE, JULIO 2016</t>
  </si>
  <si>
    <t>RR.HH-2016-1262-A</t>
  </si>
  <si>
    <t>ALMUERZO ORE, AGOSTO 2016</t>
  </si>
  <si>
    <t>A010010011500001453</t>
  </si>
  <si>
    <t>CARVAJAL BUS, SRL</t>
  </si>
  <si>
    <t>TRANSPORTE, VERANO INNOVADOR</t>
  </si>
  <si>
    <t>CASA JARABACOA SRL</t>
  </si>
  <si>
    <t>A010010011500000569</t>
  </si>
  <si>
    <t>A010010011500000594</t>
  </si>
  <si>
    <t>A010010011500000950</t>
  </si>
  <si>
    <t>CATERING 2000 S R L</t>
  </si>
  <si>
    <t>A010010011500000953</t>
  </si>
  <si>
    <t>A010010011500000110</t>
  </si>
  <si>
    <t>CENTRO COMERCIAL CORAL MALL</t>
  </si>
  <si>
    <t>A020020011500003512</t>
  </si>
  <si>
    <t>A01001001010000005</t>
  </si>
  <si>
    <t>COMERCIAL ANDALUCIA SRL</t>
  </si>
  <si>
    <t>A010010011500000007</t>
  </si>
  <si>
    <t>A010010011500000008</t>
  </si>
  <si>
    <t>A010010011500000023,</t>
  </si>
  <si>
    <t>DAAR-MEDIA</t>
  </si>
  <si>
    <t>A010010011500000029</t>
  </si>
  <si>
    <t>A010010011500000030</t>
  </si>
  <si>
    <t>PUBLICIDAD, ABRIL 2016</t>
  </si>
  <si>
    <t>A010010011500000031</t>
  </si>
  <si>
    <t>PUBLICIDAD,  MAYO 2016</t>
  </si>
  <si>
    <t>A01001001150000032</t>
  </si>
  <si>
    <t>PUBLICIDAD, JUNIO 2016</t>
  </si>
  <si>
    <t>A010010011500000033.</t>
  </si>
  <si>
    <t>PUBLICIDAD, JULIO 2016</t>
  </si>
  <si>
    <t>A010010011500000005.</t>
  </si>
  <si>
    <t>DASERVICE AUTO</t>
  </si>
  <si>
    <t>A010010011500000144</t>
  </si>
  <si>
    <t>A010010011500000143</t>
  </si>
  <si>
    <t>A010010011500000145</t>
  </si>
  <si>
    <t>A010010011500000146</t>
  </si>
  <si>
    <t>A010010011500000148</t>
  </si>
  <si>
    <t>A010010011500000061</t>
  </si>
  <si>
    <t>E&amp;C MULTISERVICES, EIRL</t>
  </si>
  <si>
    <t>P010010011501415418</t>
  </si>
  <si>
    <t>EDGAR DARIO CUEVAS MATEO</t>
  </si>
  <si>
    <t>A010010011500000571</t>
  </si>
  <si>
    <t>A010010011500000547</t>
  </si>
  <si>
    <t>ELECTROMECANICA GARCIA, SRL</t>
  </si>
  <si>
    <t>A010010011500000584</t>
  </si>
  <si>
    <t>A010010011500000585</t>
  </si>
  <si>
    <t>RR.HH-2016-1221-B</t>
  </si>
  <si>
    <t>ELIS JASMIN DE OLEO</t>
  </si>
  <si>
    <t>RR.HH.2016-1222-B</t>
  </si>
  <si>
    <t>ALMUERZO EMP. ORE JULIO 2016</t>
  </si>
  <si>
    <t>RR.HH.2016-1262-B</t>
  </si>
  <si>
    <t>RR.HH.2016-1257-B</t>
  </si>
  <si>
    <t>VIATICOS CIUDAD DE SANTIAGO</t>
  </si>
  <si>
    <t>DA-1-2016-805.</t>
  </si>
  <si>
    <t>P010010011502768514.</t>
  </si>
  <si>
    <t>EVA ROSSINA GARCIA MARTINEZ</t>
  </si>
  <si>
    <t>RR.HH.2016-1221-J</t>
  </si>
  <si>
    <t>FERMIN VALENZUELA TAVERAS</t>
  </si>
  <si>
    <t>RR.HH.2016-1222-J</t>
  </si>
  <si>
    <t>ALMUERZO, EMP ORE JULIO 2016</t>
  </si>
  <si>
    <t>RR.HH.2016-1262-L</t>
  </si>
  <si>
    <t>FREDDY MATEO RAMIREZ</t>
  </si>
  <si>
    <t>P010010011501281435</t>
  </si>
  <si>
    <t>ASESORIA LEGAL, JUNIO 2016</t>
  </si>
  <si>
    <t>P010010011501281436</t>
  </si>
  <si>
    <t>ASESORIA LEGAL, JULIO 2016</t>
  </si>
  <si>
    <t>A010010011500000102.</t>
  </si>
  <si>
    <t>GILGAMI GROUP SRL</t>
  </si>
  <si>
    <t>GREYSIS TELEVISION NEW SRL</t>
  </si>
  <si>
    <t>NCF VARIOS. VER NOT</t>
  </si>
  <si>
    <t>GRUPO MORLA SRL</t>
  </si>
  <si>
    <t>GTG INDUSTRIAL, S.R.L.</t>
  </si>
  <si>
    <t>A010010011500001661</t>
  </si>
  <si>
    <t>ALMUERZO EMP. ORE, JUNIO 2016</t>
  </si>
  <si>
    <t>A020010011500000402</t>
  </si>
  <si>
    <t>IMPROFORMAS SRL</t>
  </si>
  <si>
    <t>INHELTEK SRL</t>
  </si>
  <si>
    <t>A010010011500001253</t>
  </si>
  <si>
    <t>A010010011500000135.</t>
  </si>
  <si>
    <t>JORMARI SRL</t>
  </si>
  <si>
    <t>A010010011500000138.</t>
  </si>
  <si>
    <t>A010010011500000142.</t>
  </si>
  <si>
    <t>CONSULTORIA LEGAL, JULIO 2016</t>
  </si>
  <si>
    <t>JOSE ANTONIO LOPEZ NADAL</t>
  </si>
  <si>
    <t>A010010011500000021</t>
  </si>
  <si>
    <t>RR.HH.2016-1221-E</t>
  </si>
  <si>
    <t>JOSE MIGUEL MORENO ALMONTE</t>
  </si>
  <si>
    <t>RR.HH.2016-1222-E</t>
  </si>
  <si>
    <t>RR.HH.2016-1262-E</t>
  </si>
  <si>
    <t>A010010011500000002.</t>
  </si>
  <si>
    <t>JOSE PATRICIO PERALTA GUZMAN</t>
  </si>
  <si>
    <t>JOSE STALIN MEJIA LOZANO</t>
  </si>
  <si>
    <t>MANT. PLANTA ELECT DIC. 2015</t>
  </si>
  <si>
    <t>A010010011500000062</t>
  </si>
  <si>
    <t>A010010011500000486</t>
  </si>
  <si>
    <t>JUMARGA S R L</t>
  </si>
  <si>
    <t>A010010011500000492</t>
  </si>
  <si>
    <t>A010010011500000017</t>
  </si>
  <si>
    <t>A010010011500000019</t>
  </si>
  <si>
    <t>ASESORIA LEGAL,  JUNIO 2016</t>
  </si>
  <si>
    <t>A010010011500000580</t>
  </si>
  <si>
    <t>P010010011502488331</t>
  </si>
  <si>
    <t>MARTA DORIS PANTALEON</t>
  </si>
  <si>
    <t>P010010011502488332</t>
  </si>
  <si>
    <t>P010010011502488334</t>
  </si>
  <si>
    <t>PUBLICIDAD, MARZO 2016</t>
  </si>
  <si>
    <t>MEDICIONES GROUP SRL</t>
  </si>
  <si>
    <t>PUBLICIDAD, ENERO 2016</t>
  </si>
  <si>
    <t>A010010011500000018</t>
  </si>
  <si>
    <t>PUBLICIDAD, FEBRERO 2016</t>
  </si>
  <si>
    <t>A010010011500000149</t>
  </si>
  <si>
    <t>A010010011500000122.</t>
  </si>
  <si>
    <t>MOCA DIGITAL GOLD SRL</t>
  </si>
  <si>
    <t>PUBLICIDAD MES MAYO 2016</t>
  </si>
  <si>
    <t>A010010011500000123</t>
  </si>
  <si>
    <t>A010010011500000124</t>
  </si>
  <si>
    <t>A010010011500000125</t>
  </si>
  <si>
    <t>A010010011500005786</t>
  </si>
  <si>
    <t>MOTO FRANCIS, SRL</t>
  </si>
  <si>
    <t>A010010011500000106.</t>
  </si>
  <si>
    <t>A010010011500000107.</t>
  </si>
  <si>
    <t>O&amp;G ENTERPRISE GROUP SRL</t>
  </si>
  <si>
    <t>PUBLICIDAD MES ABRIL 2016</t>
  </si>
  <si>
    <t>A010010011500000390</t>
  </si>
  <si>
    <t>A010010011500000391</t>
  </si>
  <si>
    <t>OFFITEK, SRL</t>
  </si>
  <si>
    <t>A010010011500012536</t>
  </si>
  <si>
    <t>OVIDIO ANTONIO DE LA OZ MICHEL</t>
  </si>
  <si>
    <t>A010010011500000013</t>
  </si>
  <si>
    <t>A010010011500001119</t>
  </si>
  <si>
    <t>A010010011500001125</t>
  </si>
  <si>
    <t>PASTOR A. ORTIZ PIMENTEL</t>
  </si>
  <si>
    <t>A010010011500000063</t>
  </si>
  <si>
    <t>PERALTA INTERCOMERCIAL SRL</t>
  </si>
  <si>
    <t>A010010011500000004</t>
  </si>
  <si>
    <t>PRODUCTORA LEDESMA SRL</t>
  </si>
  <si>
    <t>A010010011500000009</t>
  </si>
  <si>
    <t>PUBLICIDAD, MES JULIO 2016</t>
  </si>
  <si>
    <t>PUBLICACIONES AHORA, C. POR A.,</t>
  </si>
  <si>
    <t>A010010011500008486</t>
  </si>
  <si>
    <t>BOLETIN, 1RA QUIN  ENERO. 2016</t>
  </si>
  <si>
    <t>A010010011500008507</t>
  </si>
  <si>
    <t>BOLETIN, 2DA QUINC, ENERO 2016</t>
  </si>
  <si>
    <t>A010010011500008558</t>
  </si>
  <si>
    <t>BOL;ETIN, 1RA QUINC FEBRE 2016</t>
  </si>
  <si>
    <t>A010010011500008584</t>
  </si>
  <si>
    <t>BOLETIN, 2DA QUINC. FEB. 2016</t>
  </si>
  <si>
    <t>A010010011500008626</t>
  </si>
  <si>
    <t>BOLETIN, 1RA QUINC. MARZO 2016</t>
  </si>
  <si>
    <t>A010010011500008933</t>
  </si>
  <si>
    <t>BOLETIN, 1RA QUINC.AGOSTO 2016</t>
  </si>
  <si>
    <t>DA-12016-248</t>
  </si>
  <si>
    <t>R-SOSA CONSTRUCTORA</t>
  </si>
  <si>
    <t>CONSTRUCCION 4TO NIVEL ONAPI</t>
  </si>
  <si>
    <t>SALES, SRL</t>
  </si>
  <si>
    <t>A010010011500000057.</t>
  </si>
  <si>
    <t>LICENCIA DE SOFWARE, ORE</t>
  </si>
  <si>
    <t>A010010011500000119.</t>
  </si>
  <si>
    <t>SITCORP, SRL</t>
  </si>
  <si>
    <t>LICENCIA DE SOFWARE Y PROGRAMA</t>
  </si>
  <si>
    <t>A010010011500001939</t>
  </si>
  <si>
    <t>SUNIX PETROLEUM, SRL</t>
  </si>
  <si>
    <t>A010010511500004531</t>
  </si>
  <si>
    <t>TERRENO SATGO.</t>
  </si>
  <si>
    <t>SUPERINTENDENCIA DE SEGUROS</t>
  </si>
  <si>
    <t>A010010011500000025</t>
  </si>
  <si>
    <t>SUPLITODO TINTOR, SRL</t>
  </si>
  <si>
    <t>COT. 006412</t>
  </si>
  <si>
    <t>A010010011500004380.</t>
  </si>
  <si>
    <t>TECNI-PISOS S A</t>
  </si>
  <si>
    <t>RR.HH.2016-1270</t>
  </si>
  <si>
    <t>TOMMY KELVIN GOMEZ JIMENEZ</t>
  </si>
  <si>
    <t>VIATICOS, HATO MAYOR</t>
  </si>
  <si>
    <t>A010010011500002939</t>
  </si>
  <si>
    <t>A010010011500003066</t>
  </si>
  <si>
    <t>A010010011500003115</t>
  </si>
  <si>
    <t>A010010011500003123</t>
  </si>
  <si>
    <t>A020030011500009400</t>
  </si>
  <si>
    <t>WIND TELECOM, S.A.</t>
  </si>
  <si>
    <t>MAT. FERRETERO Y OFICINA</t>
  </si>
  <si>
    <t>ROSA MARIA TAVAREZ</t>
  </si>
  <si>
    <t>OFFITEK SRL</t>
  </si>
  <si>
    <t>A010010011500012809</t>
  </si>
  <si>
    <t>SOLUDIVER SOLUCIONES DIVERSAS</t>
  </si>
  <si>
    <t>A010010011500001975</t>
  </si>
  <si>
    <t>JUMARGA SRL</t>
  </si>
  <si>
    <t>PUBLICIDAD JULIO 2016</t>
  </si>
  <si>
    <t>PUBLICIDAD AGSTO 2016</t>
  </si>
  <si>
    <t>A010010011500000699</t>
  </si>
  <si>
    <t>A010010011500000710</t>
  </si>
  <si>
    <r>
      <rPr>
        <sz val="8"/>
        <rFont val="Arial"/>
        <family val="2"/>
      </rPr>
      <t>ABOGADO, CONSULTORES &amp;
MEDIADORES AD</t>
    </r>
  </si>
  <si>
    <r>
      <rPr>
        <sz val="8"/>
        <rFont val="Arial"/>
        <family val="2"/>
      </rPr>
      <t>AD CREATIVE SUITE &amp;
MULTISERVICES,</t>
    </r>
  </si>
  <si>
    <r>
      <rPr>
        <sz val="8"/>
        <rFont val="Arial"/>
        <family val="2"/>
      </rPr>
      <t>ADMINISTRACION &amp;
ATESORAMIENTOS D</t>
    </r>
  </si>
  <si>
    <r>
      <rPr>
        <sz val="8"/>
        <rFont val="Arial"/>
        <family val="2"/>
      </rPr>
      <t>ASOCIACION CLUB DE
INVENTORES DOMINI</t>
    </r>
  </si>
  <si>
    <r>
      <rPr>
        <sz val="8"/>
        <rFont val="Arial"/>
        <family val="2"/>
      </rPr>
      <t>AYUNTAMIENTO DEL DISTRITO
NACIONAL</t>
    </r>
  </si>
  <si>
    <r>
      <rPr>
        <sz val="8"/>
        <rFont val="Arial"/>
        <family val="2"/>
      </rPr>
      <t>CENTRO CUESTA NACIONAL C
POR</t>
    </r>
  </si>
  <si>
    <r>
      <rPr>
        <sz val="8"/>
        <rFont val="Arial"/>
        <family val="2"/>
      </rPr>
      <t>CENTRO INTERNACIONAL DE
COMUNICACION</t>
    </r>
  </si>
  <si>
    <r>
      <rPr>
        <sz val="8"/>
        <rFont val="Arial"/>
        <family val="2"/>
      </rPr>
      <t>DISTRIBUIDORA Y SERVICIOS
DIVERSOS</t>
    </r>
  </si>
  <si>
    <r>
      <rPr>
        <sz val="8"/>
        <rFont val="Arial"/>
        <family val="2"/>
      </rPr>
      <t>ELIZABETH MARIA PEREZ
CONTRERAS</t>
    </r>
  </si>
  <si>
    <r>
      <rPr>
        <sz val="8"/>
        <rFont val="Arial"/>
        <family val="2"/>
      </rPr>
      <t>JUAN MANUEL GUERRERO DE
JESUS</t>
    </r>
  </si>
  <si>
    <r>
      <rPr>
        <sz val="8"/>
        <rFont val="Arial"/>
        <family val="2"/>
      </rPr>
      <t>LGC LEGAL GROUP CONSULTING
SRL</t>
    </r>
  </si>
  <si>
    <r>
      <rPr>
        <sz val="8"/>
        <rFont val="Arial"/>
        <family val="2"/>
      </rPr>
      <t>MARIA ELENA NUNEZ &amp;
ASOCIADOS SRL</t>
    </r>
  </si>
  <si>
    <r>
      <rPr>
        <sz val="8"/>
        <rFont val="Arial"/>
        <family val="2"/>
      </rPr>
      <t>MEL PUBLICISTAS Y ARQUITECTOS
SRL</t>
    </r>
  </si>
  <si>
    <r>
      <rPr>
        <sz val="8"/>
        <rFont val="Arial"/>
        <family val="2"/>
      </rPr>
      <t>MULTIFOODS GM DOMINICANA,
SRL</t>
    </r>
  </si>
  <si>
    <r>
      <rPr>
        <sz val="8"/>
        <rFont val="Arial"/>
        <family val="2"/>
      </rPr>
      <t>NANCY MARGARITA BRITO
POLANCO</t>
    </r>
  </si>
  <si>
    <r>
      <rPr>
        <sz val="8"/>
        <rFont val="Arial"/>
        <family val="2"/>
      </rPr>
      <t>PAPELERIA Y SUMINISTRO EN
GENERAL SR</t>
    </r>
  </si>
  <si>
    <r>
      <rPr>
        <sz val="8"/>
        <rFont val="Arial"/>
        <family val="2"/>
      </rPr>
      <t>SBH TECNOLOGIA Y SEGURIDAD
SRL</t>
    </r>
  </si>
  <si>
    <r>
      <rPr>
        <sz val="8"/>
        <rFont val="Arial"/>
        <family val="2"/>
      </rPr>
      <t>SOLUDIVER SOLUCIONES
DIVERSAS SRL</t>
    </r>
  </si>
  <si>
    <r>
      <rPr>
        <sz val="8"/>
        <rFont val="Arial"/>
        <family val="2"/>
      </rPr>
      <t>SURGICAL SOLUTIONS
INTERNACIONAL</t>
    </r>
  </si>
  <si>
    <r>
      <rPr>
        <sz val="8"/>
        <rFont val="Arial"/>
        <family val="2"/>
      </rPr>
      <t>TONER DEPOT INTERNATIONAL
SRL</t>
    </r>
  </si>
  <si>
    <t>COLUMBUS NETWORKS DOMINICANA</t>
  </si>
  <si>
    <t>A010010011500000771</t>
  </si>
  <si>
    <t>SERVICIOS DE INTERNET, JULIO 2016</t>
  </si>
  <si>
    <t>A010010011500000796</t>
  </si>
  <si>
    <t>SERVICIOS DE INTERNET, AGOSTO  2016</t>
  </si>
  <si>
    <t>MIGUEL ANGEL PEREZ</t>
  </si>
  <si>
    <t>CONFESION DE CUBICULOS</t>
  </si>
  <si>
    <t xml:space="preserve">   OFICINA NACIONAL DE LA  PROPIEDAD INDUSTRIAL</t>
  </si>
  <si>
    <t xml:space="preserve">   RELACION DE CUENTAS POR PAGAR POR ANTIGUEDAD DE SALDOS AL 31 DE AGOSTO DEL 2016</t>
  </si>
  <si>
    <t>CLASES DE  INGLES, JUNIO 2016</t>
  </si>
  <si>
    <t>CLASES DE  INGLES, JULIO 2016</t>
  </si>
  <si>
    <t>TRANSPORTE DE VALORES ORE-PRINCIPAL</t>
  </si>
  <si>
    <t>ALMUERZO COLABORADORES, 4 AL 8 JULIO DE 2016</t>
  </si>
  <si>
    <t>ALMUERZO COLABORADORES, 18 AL 22 JULIO 2016</t>
  </si>
  <si>
    <t>ALMUERZO COLABORADORES, 25 AL 29 JULIO 2016</t>
  </si>
  <si>
    <t>ALMUERZO COLABORADORES  8 AL 12 AGOSTO 2016</t>
  </si>
  <si>
    <t>ALMUERZO COLABORADORES, 11 AL 15 JULIO 2016</t>
  </si>
  <si>
    <t>ARREGLO FLORALES  PARA TALLER OMPI</t>
  </si>
  <si>
    <t>AYUDA ECONOMICA</t>
  </si>
  <si>
    <t>REC. RESIDUOS SOLIDOS AGOSTO 2016</t>
  </si>
  <si>
    <t>COMPRA DE ARTICULOS DE LIMPIEZA Y DESECHABLE</t>
  </si>
  <si>
    <t>COMPRA DE COVERS, TABLET  CAMP VERANO INNOVADOR</t>
  </si>
  <si>
    <t>SERVICIOS DE CATERING, CURSO ISO 9001</t>
  </si>
  <si>
    <t>ALQUILER DE ESPACIO ANNUAL REGIONAL ORE</t>
  </si>
  <si>
    <t>COMPRA DE BONOS ESCOLARES</t>
  </si>
  <si>
    <t>TALLER DE ORATORIO MODERNA COLABORADOR DEPTO. DE COMUNICACION</t>
  </si>
  <si>
    <t>COMPRA DE TONER PARA LA INSTITUCION</t>
  </si>
  <si>
    <t>COMPRA DE COPAS DE CRISTAL PARA LA INSTITUCION</t>
  </si>
  <si>
    <t>COMPRA DE SILLAS PLASTICAS, PARA DONAR BLOQUES DE GESTORES LA YAGUITA</t>
  </si>
  <si>
    <t>PANELES MOBILES ORG. EVENTO EVENTO SANTIAGO MARCA DE ANTAÑO</t>
  </si>
  <si>
    <t>SERBICIOS DE IMPRESION CAMP. VERANO INNOVADOR</t>
  </si>
  <si>
    <t>SERVICIOS DE PUBLICIDAD, ABRIL 2016</t>
  </si>
  <si>
    <t>SERVICIOS DE PUBLICIDAD,  MAYO 2016</t>
  </si>
  <si>
    <t>SERVICIOS DE PUBLICIDAD, JUNIO 2016</t>
  </si>
  <si>
    <t>SERVICIOS DE PUBLICIDAD, JULIO 2016</t>
  </si>
  <si>
    <t xml:space="preserve"> SERV. DE MANTENIMIENTO DE VEHICULO</t>
  </si>
  <si>
    <t>IMPRESION BANNER CAMP. VERANO INNOVADOR</t>
  </si>
  <si>
    <t>COMPRA DE CAFÉ PARA LA INSTITUCION</t>
  </si>
  <si>
    <t>COMPRA DE POLO SHIRT, CAMP. VERANO INNOVADOR</t>
  </si>
  <si>
    <t>SERV. DE IMPRESION BANNER, CAMP. VERANO IINOVADOR</t>
  </si>
  <si>
    <t>COMPRA DE T-SHIRT Y POLO SHIRT CAMP. VERANO INNOVADOR</t>
  </si>
  <si>
    <t>COMPRA DE UTILES DE LIMPIEZA PARA LA INSTITUCION</t>
  </si>
  <si>
    <t>MANT, DE AIRES ACONDICIONADO</t>
  </si>
  <si>
    <t>REP. DE BEBEDERO Y BOMBA DE AGUA</t>
  </si>
  <si>
    <t>GAS AIRE SALON CONFERENCIA</t>
  </si>
  <si>
    <t>PAGO DE ESPECIALIDAD SOBRE REGISTRO DE PATENTES FARMACEUTICOS  EN LA UNIVERSIDAD BARCELONA ESPAÑA</t>
  </si>
  <si>
    <t>SERVICIOS DE LEGALIZACION DE CONTRATOS</t>
  </si>
  <si>
    <t>COMPRAS DE MOBILIARIOS Y EQUIPOS DE COCINA</t>
  </si>
  <si>
    <t>MATERIALES DE CONSTRUCCION PARA PROYECTO DE COLABORADORES</t>
  </si>
  <si>
    <t>COMPRA DE MAT. LIMPIEZA Y DESECHABLES</t>
  </si>
  <si>
    <t>COMPRA DE MAT. DE OFICINA</t>
  </si>
  <si>
    <t>PUBLICIDAD, PERIODO NOV.-DICIEMBRE 2015</t>
  </si>
  <si>
    <t>PUBLICIDAD, PERIODO DIC 2015-ENE 2016</t>
  </si>
  <si>
    <t>PUBLICIDAD, PERIODO ENERO-FEBRER 2016</t>
  </si>
  <si>
    <t>ASESORIA FINANCIERA, JULIO 2016</t>
  </si>
  <si>
    <t>MAESTRTIA DE CEREMONIA ACTIVIDAD CONSTRUYENDO UNA MARCA SOLIDA</t>
  </si>
  <si>
    <t>EXPEDIENTE DEVUELTO POR LA UCGRD EL PROVEEDOR NO APLICA CON LAS EXIGENCIAS DE REVISION DE LAS LEYES DEL ESTADO</t>
  </si>
  <si>
    <t>PUBLICIDAD FEBRERO DEL 2015</t>
  </si>
  <si>
    <t>PUBLICIDAD MARZO DEL 2015</t>
  </si>
  <si>
    <t>ESTAS FACTURAS FUERON ENVIADAS SIN ESTAR INCLUIDAS EN EL PERIODO DE CONTRATO</t>
  </si>
  <si>
    <t>IMPRESION, PAGINA,GAFETE STICK PARA CURSO DE TECNOLOGIA APROPIADA</t>
  </si>
  <si>
    <t>COMPRAS DE ACEITE CASTROL PARA LAS MOTOCICLETAS DE LA INSTITUCION</t>
  </si>
  <si>
    <t>COMPRA DE ARTICULOS PARA LA INSTITUCION</t>
  </si>
  <si>
    <t>CATERING INAUGURACION CAMP. VERANO</t>
  </si>
  <si>
    <t>SERVICIOS DE CATERING MISION OMPI</t>
  </si>
  <si>
    <t>COMPRA DE ETIQUETAS</t>
  </si>
  <si>
    <t>COMPRA DE KIT, COMP. VERANO INNOVADOR</t>
  </si>
  <si>
    <t>SERVCIOS DE CERTIFICACION NOTARIAL DE LIC</t>
  </si>
  <si>
    <t>ADQ. DE MOBILIARIOS Y EQUIPOS OFIC.</t>
  </si>
  <si>
    <t>ASESORIA FINANCIERA , AGOSTO 2016</t>
  </si>
  <si>
    <t xml:space="preserve">TARJETA DE PROXIMIDAD </t>
  </si>
  <si>
    <t>TICKET DE COMBUST. , SEPT 2016 ENC.</t>
  </si>
  <si>
    <t>REG.DEUDA RD$2,600,000.00, ADQ. DE TERRENO</t>
  </si>
  <si>
    <t>COLABORACION ECONOMICA A COLABORADORA YOWANDA GONZALEZ PLACA METALICA CIRUGIA</t>
  </si>
  <si>
    <t>SERVICIOS DE CRISTALIZADO DE PISO</t>
  </si>
  <si>
    <t xml:space="preserve">ESTE PROVEEDOR  TIENE PROBLEMAS DE IMPUESTOS E HIZO UN CAMBIO DE EMPRESA SE LE HA SOLICITADO LA DOCUMENTACION LEGAL PARA PODER REALIZAR EL PAGO </t>
  </si>
  <si>
    <t>COMPRA DE  TONER PARA USO DE LA ORGANIZACION</t>
  </si>
  <si>
    <t>SERVICIOS DE INTERNET,  AGOSTO 2016</t>
  </si>
  <si>
    <t>MANT. Y REPAR.  DE IMPRESORA  DE TICKET DEL SISTEMA E-FLOW EPSON</t>
  </si>
  <si>
    <t>MANT. IMPRESORA REG., NORTE HP LASERJET</t>
  </si>
  <si>
    <t>MANT. IMPRESORA AREA DE FOTOCOPIADO HP 1212</t>
  </si>
  <si>
    <t>REP. Y MANT. IMPRESORA (5) IMPRESORAS DE LA INSTITUCION ONAPI  CENTRAL Y ORE</t>
  </si>
  <si>
    <t>IMPRESION DE 30 FOLLETOS   MEDIA CARTA DE 8 PAGINAS  PAPEL SATINADO MATE FULL COLORS</t>
  </si>
  <si>
    <t>ALMUERZO COLABORADORES , 1ERO. AL 5 AGOSTO 2016</t>
  </si>
  <si>
    <t>COMPRA DE PLANTAS ORNAMENTALES PARA LA INSTITUCION, ORNAMENTAR LA DIRECCION GENERAL</t>
  </si>
  <si>
    <t>JUEGOS EDUCATIVOS FERIA  REGIONAL DE INNOVACION Y PRACTICAS PROMISORIAS EN EDUCACION</t>
  </si>
  <si>
    <t>ALMUERZO, CONVERSATORIO CON PERIODISTICA EN EL MARCO MISION SR. MARCO ALEMAN  DE LA OMPI</t>
  </si>
  <si>
    <t>(24) SERVICIOS DE CERTIFICACION NOTARIALES</t>
  </si>
  <si>
    <t>CONFECCION DE 50 EJEMPLARES CODIGO DE TRAB.</t>
  </si>
  <si>
    <t xml:space="preserve">COMPRA DE TONER Y CARTUCHOS PARA LA INSTITUCION </t>
  </si>
  <si>
    <t>LA FACTURA LA RECIBIMOS EN EL AREA EL 12-AGOSTO DEL 2016</t>
  </si>
  <si>
    <t>PUBLICIDAD, REVISTA GACETA JUD ABRIL DEL 2016</t>
  </si>
  <si>
    <t>Yenny Acosta/Sipriana Santos</t>
  </si>
  <si>
    <t>FACTURA No.</t>
  </si>
  <si>
    <r>
      <rPr>
        <b/>
        <sz val="7"/>
        <color theme="0"/>
        <rFont val="Arial"/>
        <family val="2"/>
      </rPr>
      <t>PROVEEDOR</t>
    </r>
  </si>
  <si>
    <r>
      <rPr>
        <b/>
        <sz val="7"/>
        <color theme="0"/>
        <rFont val="Arial"/>
        <family val="2"/>
      </rPr>
      <t>OBSERVACIONES
CONCEPTO</t>
    </r>
  </si>
  <si>
    <r>
      <rPr>
        <b/>
        <sz val="7"/>
        <color theme="0"/>
        <rFont val="Arial"/>
        <family val="2"/>
      </rPr>
      <t>MONTO</t>
    </r>
  </si>
  <si>
    <r>
      <rPr>
        <b/>
        <sz val="7"/>
        <color theme="0"/>
        <rFont val="Arial"/>
        <family val="2"/>
      </rPr>
      <t>Fecha doc.</t>
    </r>
  </si>
  <si>
    <r>
      <rPr>
        <b/>
        <sz val="7"/>
        <color theme="0"/>
        <rFont val="Arial"/>
        <family val="2"/>
      </rPr>
      <t>CONDICION PAGO</t>
    </r>
  </si>
  <si>
    <r>
      <rPr>
        <b/>
        <sz val="7"/>
        <color theme="0"/>
        <rFont val="Arial"/>
        <family val="2"/>
      </rPr>
      <t>Período actual</t>
    </r>
  </si>
  <si>
    <r>
      <rPr>
        <b/>
        <sz val="7"/>
        <color theme="0"/>
        <rFont val="Arial"/>
        <family val="2"/>
      </rPr>
      <t>1 - 30 días</t>
    </r>
  </si>
  <si>
    <r>
      <rPr>
        <b/>
        <sz val="7"/>
        <color theme="0"/>
        <rFont val="Arial"/>
        <family val="2"/>
      </rPr>
      <t>- 60 días</t>
    </r>
  </si>
  <si>
    <r>
      <rPr>
        <b/>
        <sz val="7"/>
        <color theme="0"/>
        <rFont val="Arial"/>
        <family val="2"/>
      </rPr>
      <t>61 y más</t>
    </r>
  </si>
  <si>
    <t>DE ESTA CANTIDAD EXISTE RD$702,358.61 CON EL LIB. No.1688 EN PROCESO</t>
  </si>
  <si>
    <t>SE LE  HA COMUNICADO AL PROVEEDOR EN REPETIDAS OCASIONES SE REGISTRE COMO BENEFICIARIO SE HABLO CON LA SRA. AMARILIS GRULLON  CONFIRMADO EL 03 DE AGOSTO DEL 2016</t>
  </si>
  <si>
    <t>NO ESTA AL DIA CON EL PAGO DE IMPUESTOS</t>
  </si>
  <si>
    <t>TOTAL GENERAL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</si>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</sst>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\$#,##0.00;\$#,##0.00"/>
    <numFmt numFmtId="165" formatCode="dd/m/yyyy;@"/>
    <numFmt numFmtId="166" formatCode="m/dd/yyyy;@"/>
    <numFmt numFmtId="167" formatCode="d/mm/yyyy;@"/>
    <numFmt numFmtId="168" formatCode="d/m/yyyy;@"/>
    <numFmt numFmtId="169" formatCode="mm/dd/yyyy;@"/>
    <numFmt numFmtId="170" formatCode="\$###0.00;\$###0.00"/>
    <numFmt numFmtId="171" formatCode="dd/mm/yyyy;@"/>
    <numFmt numFmtId="172" formatCode="#,##0.00;#,##0.00"/>
    <numFmt numFmtId="173" formatCode="#,##0.0"/>
    <numFmt numFmtId="174" formatCode="#,##0.00;[Red]#,##0.00"/>
  </numFmts>
  <fonts count="22" x14ac:knownFonts="1">
    <font>
      <sz val="10"/>
      <color rgb="FF000000"/>
      <name val="Times New Roman"/>
      <charset val="204"/>
    </font>
    <font>
      <b/>
      <i/>
      <sz val="9"/>
      <name val="Arial"/>
      <family val="2"/>
    </font>
    <font>
      <b/>
      <sz val="7"/>
      <name val="Arial"/>
      <family val="2"/>
    </font>
    <font>
      <b/>
      <sz val="11"/>
      <color theme="0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Times New Roman"/>
      <family val="1"/>
      <charset val="204"/>
    </font>
    <font>
      <b/>
      <sz val="14"/>
      <name val="Arial"/>
      <family val="2"/>
    </font>
    <font>
      <sz val="8"/>
      <color theme="1"/>
      <name val="Arial"/>
      <family val="1"/>
      <charset val="204"/>
    </font>
    <font>
      <sz val="8"/>
      <color theme="1"/>
      <name val="Arial"/>
      <family val="2"/>
    </font>
    <font>
      <b/>
      <sz val="7"/>
      <color theme="0"/>
      <name val="Arial"/>
      <family val="2"/>
    </font>
    <font>
      <b/>
      <sz val="7"/>
      <color theme="0"/>
      <name val="Arial"/>
      <family val="2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7"/>
      <color theme="1"/>
      <name val="Arial"/>
      <family val="2"/>
    </font>
    <font>
      <b/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 applyNumberFormat="0" applyFill="0" applyBorder="0" applyProtection="0">
      <alignment vertical="top" wrapText="1"/>
    </xf>
    <xf numFmtId="0" fontId="9" fillId="0" borderId="0"/>
    <xf numFmtId="0" fontId="19" fillId="0" borderId="0"/>
    <xf numFmtId="43" fontId="19" fillId="0" borderId="0" applyFont="0" applyFill="0" applyBorder="0" applyAlignment="0" applyProtection="0"/>
  </cellStyleXfs>
  <cellXfs count="15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173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7" fillId="0" borderId="10" xfId="0" applyNumberFormat="1" applyFont="1" applyFill="1" applyBorder="1" applyAlignment="1">
      <alignment horizontal="left" vertical="top" wrapText="1"/>
    </xf>
    <xf numFmtId="39" fontId="7" fillId="0" borderId="10" xfId="0" applyNumberFormat="1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left" vertical="top" wrapText="1"/>
    </xf>
    <xf numFmtId="168" fontId="7" fillId="0" borderId="1" xfId="0" applyNumberFormat="1" applyFont="1" applyFill="1" applyBorder="1" applyAlignment="1">
      <alignment horizontal="left" vertical="top" wrapText="1"/>
    </xf>
    <xf numFmtId="169" fontId="7" fillId="0" borderId="1" xfId="0" applyNumberFormat="1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vertical="top" wrapText="1"/>
    </xf>
    <xf numFmtId="168" fontId="7" fillId="0" borderId="12" xfId="0" applyNumberFormat="1" applyFont="1" applyFill="1" applyBorder="1" applyAlignment="1">
      <alignment vertical="top" wrapText="1"/>
    </xf>
    <xf numFmtId="166" fontId="7" fillId="0" borderId="12" xfId="0" applyNumberFormat="1" applyFont="1" applyFill="1" applyBorder="1" applyAlignment="1">
      <alignment vertical="top" wrapText="1"/>
    </xf>
    <xf numFmtId="170" fontId="7" fillId="0" borderId="10" xfId="0" applyNumberFormat="1" applyFont="1" applyFill="1" applyBorder="1" applyAlignment="1">
      <alignment horizontal="left" vertical="top" wrapText="1"/>
    </xf>
    <xf numFmtId="170" fontId="7" fillId="0" borderId="1" xfId="0" applyNumberFormat="1" applyFont="1" applyFill="1" applyBorder="1" applyAlignment="1">
      <alignment horizontal="left" vertical="top" wrapText="1"/>
    </xf>
    <xf numFmtId="164" fontId="5" fillId="0" borderId="10" xfId="0" applyNumberFormat="1" applyFont="1" applyFill="1" applyBorder="1" applyAlignment="1">
      <alignment horizontal="left" vertical="top" wrapText="1"/>
    </xf>
    <xf numFmtId="39" fontId="5" fillId="0" borderId="10" xfId="0" applyNumberFormat="1" applyFont="1" applyFill="1" applyBorder="1" applyAlignment="1">
      <alignment horizontal="left" vertical="top" wrapText="1"/>
    </xf>
    <xf numFmtId="166" fontId="5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9" fontId="5" fillId="0" borderId="1" xfId="0" applyNumberFormat="1" applyFont="1" applyFill="1" applyBorder="1" applyAlignment="1">
      <alignment horizontal="left" vertical="top" wrapText="1"/>
    </xf>
    <xf numFmtId="168" fontId="5" fillId="0" borderId="1" xfId="0" applyNumberFormat="1" applyFont="1" applyFill="1" applyBorder="1" applyAlignment="1">
      <alignment horizontal="left" vertical="top" wrapText="1"/>
    </xf>
    <xf numFmtId="167" fontId="5" fillId="0" borderId="1" xfId="0" applyNumberFormat="1" applyFont="1" applyFill="1" applyBorder="1" applyAlignment="1">
      <alignment horizontal="left" vertical="top" wrapText="1"/>
    </xf>
    <xf numFmtId="170" fontId="5" fillId="0" borderId="10" xfId="0" applyNumberFormat="1" applyFont="1" applyFill="1" applyBorder="1" applyAlignment="1">
      <alignment horizontal="left" vertical="top" wrapText="1"/>
    </xf>
    <xf numFmtId="170" fontId="5" fillId="0" borderId="1" xfId="0" applyNumberFormat="1" applyFont="1" applyFill="1" applyBorder="1" applyAlignment="1">
      <alignment horizontal="left" vertical="top" wrapText="1"/>
    </xf>
    <xf numFmtId="172" fontId="7" fillId="0" borderId="1" xfId="0" applyNumberFormat="1" applyFont="1" applyFill="1" applyBorder="1" applyAlignment="1">
      <alignment horizontal="left" vertical="top" wrapText="1"/>
    </xf>
    <xf numFmtId="172" fontId="5" fillId="0" borderId="1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left" vertical="top" wrapText="1"/>
    </xf>
    <xf numFmtId="166" fontId="7" fillId="0" borderId="11" xfId="0" applyNumberFormat="1" applyFont="1" applyFill="1" applyBorder="1" applyAlignment="1">
      <alignment horizontal="left" vertical="top" wrapText="1"/>
    </xf>
    <xf numFmtId="166" fontId="7" fillId="0" borderId="12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168" fontId="7" fillId="0" borderId="10" xfId="0" applyNumberFormat="1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68" fontId="7" fillId="0" borderId="12" xfId="0" applyNumberFormat="1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167" fontId="5" fillId="0" borderId="10" xfId="0" applyNumberFormat="1" applyFont="1" applyFill="1" applyBorder="1" applyAlignment="1">
      <alignment horizontal="left" vertical="top" wrapText="1"/>
    </xf>
    <xf numFmtId="167" fontId="5" fillId="0" borderId="11" xfId="0" applyNumberFormat="1" applyFont="1" applyFill="1" applyBorder="1" applyAlignment="1">
      <alignment horizontal="left" vertical="top" wrapText="1"/>
    </xf>
    <xf numFmtId="167" fontId="5" fillId="0" borderId="12" xfId="0" applyNumberFormat="1" applyFont="1" applyFill="1" applyBorder="1" applyAlignment="1">
      <alignment horizontal="left" vertical="top" wrapText="1"/>
    </xf>
    <xf numFmtId="43" fontId="10" fillId="0" borderId="0" xfId="1" applyFont="1" applyFill="1" applyBorder="1" applyAlignment="1">
      <alignment horizontal="left" vertical="top"/>
    </xf>
    <xf numFmtId="43" fontId="11" fillId="0" borderId="0" xfId="1" applyFont="1" applyFill="1" applyBorder="1" applyAlignment="1">
      <alignment horizontal="left" vertical="top"/>
    </xf>
    <xf numFmtId="0" fontId="13" fillId="0" borderId="0" xfId="2" applyFont="1" applyFill="1" applyBorder="1" applyAlignment="1"/>
    <xf numFmtId="164" fontId="7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70" fontId="7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72" fontId="7" fillId="0" borderId="0" xfId="0" applyNumberFormat="1" applyFont="1" applyFill="1" applyBorder="1" applyAlignment="1">
      <alignment horizontal="left" vertical="top" wrapText="1"/>
    </xf>
    <xf numFmtId="172" fontId="5" fillId="0" borderId="0" xfId="0" applyNumberFormat="1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3" fillId="3" borderId="0" xfId="0" applyFont="1" applyFill="1" applyAlignment="1">
      <alignment horizontal="center"/>
    </xf>
    <xf numFmtId="0" fontId="16" fillId="3" borderId="0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/>
    </xf>
    <xf numFmtId="9" fontId="3" fillId="3" borderId="13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top" wrapText="1"/>
    </xf>
    <xf numFmtId="174" fontId="6" fillId="0" borderId="1" xfId="0" applyNumberFormat="1" applyFont="1" applyFill="1" applyBorder="1" applyAlignment="1">
      <alignment horizontal="left" vertical="top" wrapText="1"/>
    </xf>
    <xf numFmtId="39" fontId="6" fillId="0" borderId="1" xfId="0" applyNumberFormat="1" applyFont="1" applyFill="1" applyBorder="1" applyAlignment="1">
      <alignment horizontal="left" vertical="top" wrapText="1"/>
    </xf>
    <xf numFmtId="164" fontId="20" fillId="0" borderId="13" xfId="4" applyNumberFormat="1" applyFont="1" applyFill="1" applyBorder="1" applyAlignment="1">
      <alignment horizontal="left" vertical="top" wrapText="1"/>
    </xf>
    <xf numFmtId="164" fontId="15" fillId="0" borderId="0" xfId="3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7" fillId="0" borderId="4" xfId="0" applyNumberFormat="1" applyFont="1" applyFill="1" applyBorder="1" applyAlignment="1">
      <alignment horizontal="left" vertical="top" wrapText="1"/>
    </xf>
    <xf numFmtId="39" fontId="7" fillId="0" borderId="4" xfId="0" applyNumberFormat="1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/>
    </xf>
    <xf numFmtId="164" fontId="21" fillId="2" borderId="15" xfId="0" applyNumberFormat="1" applyFont="1" applyFill="1" applyBorder="1" applyAlignment="1">
      <alignment horizontal="left" vertical="top"/>
    </xf>
    <xf numFmtId="164" fontId="21" fillId="2" borderId="16" xfId="0" applyNumberFormat="1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166" fontId="7" fillId="0" borderId="4" xfId="0" applyNumberFormat="1" applyFont="1" applyFill="1" applyBorder="1" applyAlignment="1">
      <alignment horizontal="left" vertical="top" wrapText="1"/>
    </xf>
    <xf numFmtId="166" fontId="7" fillId="0" borderId="5" xfId="0" applyNumberFormat="1" applyFont="1" applyFill="1" applyBorder="1" applyAlignment="1">
      <alignment horizontal="left" vertical="top" wrapText="1"/>
    </xf>
    <xf numFmtId="166" fontId="7" fillId="0" borderId="6" xfId="0" applyNumberFormat="1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center" vertical="top" wrapText="1"/>
    </xf>
    <xf numFmtId="166" fontId="7" fillId="0" borderId="11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left" vertical="top" wrapText="1"/>
    </xf>
    <xf numFmtId="166" fontId="7" fillId="0" borderId="11" xfId="0" applyNumberFormat="1" applyFont="1" applyFill="1" applyBorder="1" applyAlignment="1">
      <alignment horizontal="left" vertical="top" wrapText="1"/>
    </xf>
    <xf numFmtId="166" fontId="7" fillId="0" borderId="12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66" fontId="5" fillId="0" borderId="10" xfId="0" applyNumberFormat="1" applyFont="1" applyFill="1" applyBorder="1" applyAlignment="1">
      <alignment horizontal="left" vertical="top" wrapText="1"/>
    </xf>
    <xf numFmtId="166" fontId="5" fillId="0" borderId="11" xfId="0" applyNumberFormat="1" applyFont="1" applyFill="1" applyBorder="1" applyAlignment="1">
      <alignment horizontal="left" vertical="top" wrapText="1"/>
    </xf>
    <xf numFmtId="166" fontId="5" fillId="0" borderId="12" xfId="0" applyNumberFormat="1" applyFont="1" applyFill="1" applyBorder="1" applyAlignment="1">
      <alignment horizontal="left" vertical="top" wrapText="1"/>
    </xf>
    <xf numFmtId="168" fontId="7" fillId="0" borderId="10" xfId="0" applyNumberFormat="1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68" fontId="7" fillId="0" borderId="12" xfId="0" applyNumberFormat="1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168" fontId="5" fillId="0" borderId="10" xfId="0" applyNumberFormat="1" applyFont="1" applyFill="1" applyBorder="1" applyAlignment="1">
      <alignment horizontal="left" vertical="top" wrapText="1"/>
    </xf>
    <xf numFmtId="168" fontId="5" fillId="0" borderId="11" xfId="0" applyNumberFormat="1" applyFont="1" applyFill="1" applyBorder="1" applyAlignment="1">
      <alignment horizontal="left" vertical="top" wrapText="1"/>
    </xf>
    <xf numFmtId="168" fontId="5" fillId="0" borderId="12" xfId="0" applyNumberFormat="1" applyFont="1" applyFill="1" applyBorder="1" applyAlignment="1">
      <alignment horizontal="left" vertical="top" wrapText="1"/>
    </xf>
    <xf numFmtId="167" fontId="5" fillId="0" borderId="10" xfId="0" applyNumberFormat="1" applyFont="1" applyFill="1" applyBorder="1" applyAlignment="1">
      <alignment horizontal="left" vertical="top" wrapText="1"/>
    </xf>
    <xf numFmtId="167" fontId="5" fillId="0" borderId="11" xfId="0" applyNumberFormat="1" applyFont="1" applyFill="1" applyBorder="1" applyAlignment="1">
      <alignment horizontal="left" vertical="top" wrapText="1"/>
    </xf>
    <xf numFmtId="167" fontId="5" fillId="0" borderId="12" xfId="0" applyNumberFormat="1" applyFont="1" applyFill="1" applyBorder="1" applyAlignment="1">
      <alignment horizontal="left" vertical="top" wrapText="1"/>
    </xf>
    <xf numFmtId="165" fontId="7" fillId="0" borderId="10" xfId="0" applyNumberFormat="1" applyFont="1" applyFill="1" applyBorder="1" applyAlignment="1">
      <alignment horizontal="left" vertical="top" wrapText="1"/>
    </xf>
    <xf numFmtId="165" fontId="7" fillId="0" borderId="11" xfId="0" applyNumberFormat="1" applyFont="1" applyFill="1" applyBorder="1" applyAlignment="1">
      <alignment horizontal="left" vertical="top" wrapText="1"/>
    </xf>
    <xf numFmtId="165" fontId="7" fillId="0" borderId="12" xfId="0" applyNumberFormat="1" applyFont="1" applyFill="1" applyBorder="1" applyAlignment="1">
      <alignment horizontal="left" vertical="top" wrapText="1"/>
    </xf>
    <xf numFmtId="167" fontId="7" fillId="0" borderId="10" xfId="0" applyNumberFormat="1" applyFont="1" applyFill="1" applyBorder="1" applyAlignment="1">
      <alignment horizontal="left" vertical="top" wrapText="1"/>
    </xf>
    <xf numFmtId="167" fontId="7" fillId="0" borderId="11" xfId="0" applyNumberFormat="1" applyFont="1" applyFill="1" applyBorder="1" applyAlignment="1">
      <alignment horizontal="left" vertical="top" wrapText="1"/>
    </xf>
    <xf numFmtId="167" fontId="7" fillId="0" borderId="12" xfId="0" applyNumberFormat="1" applyFont="1" applyFill="1" applyBorder="1" applyAlignment="1">
      <alignment horizontal="left" vertical="top" wrapText="1"/>
    </xf>
    <xf numFmtId="169" fontId="7" fillId="0" borderId="10" xfId="0" applyNumberFormat="1" applyFont="1" applyFill="1" applyBorder="1" applyAlignment="1">
      <alignment horizontal="left" vertical="top" wrapText="1"/>
    </xf>
    <xf numFmtId="169" fontId="7" fillId="0" borderId="11" xfId="0" applyNumberFormat="1" applyFont="1" applyFill="1" applyBorder="1" applyAlignment="1">
      <alignment horizontal="left" vertical="top" wrapText="1"/>
    </xf>
    <xf numFmtId="169" fontId="7" fillId="0" borderId="12" xfId="0" applyNumberFormat="1" applyFont="1" applyFill="1" applyBorder="1" applyAlignment="1">
      <alignment horizontal="left" vertical="top" wrapText="1"/>
    </xf>
    <xf numFmtId="0" fontId="15" fillId="0" borderId="10" xfId="3" applyFont="1" applyFill="1" applyBorder="1" applyAlignment="1">
      <alignment horizontal="left" vertical="top" wrapText="1"/>
    </xf>
    <xf numFmtId="0" fontId="15" fillId="0" borderId="12" xfId="3" applyFont="1" applyFill="1" applyBorder="1" applyAlignment="1">
      <alignment horizontal="left" vertical="top" wrapText="1"/>
    </xf>
    <xf numFmtId="171" fontId="7" fillId="0" borderId="10" xfId="0" applyNumberFormat="1" applyFont="1" applyFill="1" applyBorder="1" applyAlignment="1">
      <alignment horizontal="left" vertical="top" wrapText="1"/>
    </xf>
    <xf numFmtId="171" fontId="7" fillId="0" borderId="11" xfId="0" applyNumberFormat="1" applyFont="1" applyFill="1" applyBorder="1" applyAlignment="1">
      <alignment horizontal="left" vertical="top" wrapText="1"/>
    </xf>
    <xf numFmtId="171" fontId="7" fillId="0" borderId="12" xfId="0" applyNumberFormat="1" applyFont="1" applyFill="1" applyBorder="1" applyAlignment="1">
      <alignment horizontal="left" vertical="top" wrapText="1"/>
    </xf>
    <xf numFmtId="165" fontId="5" fillId="0" borderId="10" xfId="0" applyNumberFormat="1" applyFont="1" applyFill="1" applyBorder="1" applyAlignment="1">
      <alignment horizontal="left" vertical="top" wrapText="1"/>
    </xf>
    <xf numFmtId="165" fontId="5" fillId="0" borderId="11" xfId="0" applyNumberFormat="1" applyFont="1" applyFill="1" applyBorder="1" applyAlignment="1">
      <alignment horizontal="left" vertical="top" wrapText="1"/>
    </xf>
    <xf numFmtId="165" fontId="5" fillId="0" borderId="12" xfId="0" applyNumberFormat="1" applyFont="1" applyFill="1" applyBorder="1" applyAlignment="1">
      <alignment horizontal="left" vertical="top" wrapText="1"/>
    </xf>
    <xf numFmtId="169" fontId="5" fillId="0" borderId="10" xfId="0" applyNumberFormat="1" applyFont="1" applyFill="1" applyBorder="1" applyAlignment="1">
      <alignment horizontal="left" vertical="top" wrapText="1"/>
    </xf>
    <xf numFmtId="169" fontId="5" fillId="0" borderId="12" xfId="0" applyNumberFormat="1" applyFont="1" applyFill="1" applyBorder="1" applyAlignment="1">
      <alignment horizontal="left" vertical="top" wrapText="1"/>
    </xf>
    <xf numFmtId="0" fontId="14" fillId="0" borderId="10" xfId="2" applyFont="1" applyFill="1" applyBorder="1" applyAlignment="1">
      <alignment horizontal="left" vertical="top" wrapText="1"/>
    </xf>
    <xf numFmtId="0" fontId="14" fillId="0" borderId="12" xfId="2" applyFont="1" applyFill="1" applyBorder="1" applyAlignment="1">
      <alignment horizontal="left" vertical="top" wrapText="1"/>
    </xf>
    <xf numFmtId="169" fontId="5" fillId="0" borderId="11" xfId="0" applyNumberFormat="1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left" wrapText="1"/>
    </xf>
    <xf numFmtId="0" fontId="16" fillId="3" borderId="6" xfId="0" applyFont="1" applyFill="1" applyBorder="1" applyAlignment="1">
      <alignment horizontal="left" wrapText="1"/>
    </xf>
    <xf numFmtId="0" fontId="16" fillId="3" borderId="8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wrapText="1"/>
    </xf>
    <xf numFmtId="0" fontId="16" fillId="3" borderId="2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vertical="top" wrapText="1"/>
    </xf>
    <xf numFmtId="0" fontId="18" fillId="3" borderId="6" xfId="0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horizontal="center" vertical="top" wrapText="1"/>
    </xf>
    <xf numFmtId="0" fontId="18" fillId="3" borderId="9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wrapText="1"/>
    </xf>
    <xf numFmtId="0" fontId="16" fillId="3" borderId="7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center" vertical="top" wrapText="1"/>
    </xf>
  </cellXfs>
  <cellStyles count="6">
    <cellStyle name="Millares" xfId="1" builtinId="3"/>
    <cellStyle name="Millares 2" xfId="5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123825</xdr:colOff>
      <xdr:row>11</xdr:row>
      <xdr:rowOff>19050</xdr:rowOff>
    </xdr:to>
    <xdr:pic>
      <xdr:nvPicPr>
        <xdr:cNvPr id="2" name="1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95825" cy="193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8"/>
  <sheetViews>
    <sheetView tabSelected="1" topLeftCell="M1" workbookViewId="0">
      <selection activeCell="V19" sqref="V19"/>
    </sheetView>
  </sheetViews>
  <sheetFormatPr baseColWidth="10" defaultColWidth="9.33203125" defaultRowHeight="12.75" x14ac:dyDescent="0.2"/>
  <cols>
    <col min="1" max="1" width="23.5" customWidth="1"/>
    <col min="2" max="2" width="0" hidden="1" customWidth="1"/>
    <col min="3" max="3" width="45.33203125" customWidth="1"/>
    <col min="4" max="4" width="2.5" customWidth="1"/>
    <col min="5" max="5" width="37.6640625" customWidth="1"/>
    <col min="6" max="6" width="0.6640625" customWidth="1"/>
    <col min="7" max="7" width="23.33203125" customWidth="1"/>
    <col min="8" max="10" width="18.6640625" customWidth="1"/>
    <col min="11" max="11" width="12.33203125" customWidth="1"/>
    <col min="12" max="12" width="18.83203125" customWidth="1"/>
    <col min="13" max="13" width="25.5" customWidth="1"/>
    <col min="14" max="14" width="12.6640625" customWidth="1"/>
    <col min="15" max="15" width="13" customWidth="1"/>
    <col min="16" max="16" width="17" customWidth="1"/>
    <col min="17" max="17" width="0.5" customWidth="1"/>
    <col min="18" max="18" width="21.1640625" customWidth="1"/>
    <col min="19" max="19" width="24.33203125" customWidth="1"/>
    <col min="20" max="20" width="25.83203125" customWidth="1"/>
    <col min="21" max="21" width="23.1640625" customWidth="1"/>
    <col min="22" max="22" width="32" customWidth="1"/>
  </cols>
  <sheetData>
    <row r="1" spans="5:5" ht="19.5" customHeight="1" x14ac:dyDescent="0.25">
      <c r="E1" s="52" t="s">
        <v>299</v>
      </c>
    </row>
    <row r="2" spans="5:5" ht="23.25" customHeight="1" x14ac:dyDescent="0.25">
      <c r="E2" s="52" t="s">
        <v>300</v>
      </c>
    </row>
    <row r="3" spans="5:5" ht="12" customHeight="1" x14ac:dyDescent="0.2"/>
    <row r="4" spans="5:5" ht="12" customHeight="1" x14ac:dyDescent="0.2"/>
    <row r="5" spans="5:5" ht="12" customHeight="1" x14ac:dyDescent="0.2"/>
    <row r="6" spans="5:5" ht="12" customHeight="1" x14ac:dyDescent="0.2"/>
    <row r="7" spans="5:5" ht="12" customHeight="1" x14ac:dyDescent="0.2"/>
    <row r="8" spans="5:5" ht="12" customHeight="1" x14ac:dyDescent="0.2"/>
    <row r="9" spans="5:5" ht="12" customHeight="1" x14ac:dyDescent="0.2"/>
    <row r="10" spans="5:5" ht="12" customHeight="1" x14ac:dyDescent="0.2"/>
    <row r="11" spans="5:5" ht="12" customHeight="1" x14ac:dyDescent="0.2"/>
    <row r="12" spans="5:5" ht="12" customHeight="1" x14ac:dyDescent="0.2"/>
    <row r="13" spans="5:5" ht="12" customHeight="1" x14ac:dyDescent="0.2"/>
    <row r="14" spans="5:5" ht="11.25" customHeight="1" x14ac:dyDescent="0.2"/>
    <row r="15" spans="5:5" ht="9.75" hidden="1" customHeight="1" x14ac:dyDescent="0.2"/>
    <row r="16" spans="5:5" ht="9.75" hidden="1" customHeight="1" x14ac:dyDescent="0.2"/>
    <row r="17" spans="1:22" s="64" customFormat="1" ht="26.25" customHeight="1" x14ac:dyDescent="0.25">
      <c r="A17" s="136" t="s">
        <v>385</v>
      </c>
      <c r="B17" s="137"/>
      <c r="C17" s="140" t="s">
        <v>386</v>
      </c>
      <c r="D17" s="142" t="s">
        <v>387</v>
      </c>
      <c r="E17" s="143"/>
      <c r="F17" s="146" t="s">
        <v>388</v>
      </c>
      <c r="G17" s="137"/>
      <c r="H17" s="135" t="s">
        <v>2</v>
      </c>
      <c r="I17" s="135"/>
      <c r="J17" s="62" t="s">
        <v>3</v>
      </c>
      <c r="K17" s="62" t="s">
        <v>4</v>
      </c>
      <c r="L17" s="62"/>
      <c r="M17" s="62" t="s">
        <v>6</v>
      </c>
      <c r="N17" s="148" t="s">
        <v>5</v>
      </c>
      <c r="O17" s="146" t="s">
        <v>389</v>
      </c>
      <c r="P17" s="137"/>
      <c r="Q17" s="149" t="s">
        <v>390</v>
      </c>
      <c r="R17" s="150"/>
      <c r="S17" s="150"/>
      <c r="T17" s="150"/>
      <c r="U17" s="151"/>
      <c r="V17" s="63"/>
    </row>
    <row r="18" spans="1:22" s="64" customFormat="1" ht="30.75" customHeight="1" x14ac:dyDescent="0.25">
      <c r="A18" s="138"/>
      <c r="B18" s="139"/>
      <c r="C18" s="141"/>
      <c r="D18" s="144"/>
      <c r="E18" s="145"/>
      <c r="F18" s="147"/>
      <c r="G18" s="139"/>
      <c r="H18" s="65">
        <v>0.05</v>
      </c>
      <c r="I18" s="65">
        <v>0.1</v>
      </c>
      <c r="J18" s="65">
        <v>0.18</v>
      </c>
      <c r="K18" s="65">
        <v>0.27</v>
      </c>
      <c r="L18" s="65" t="s">
        <v>1</v>
      </c>
      <c r="M18" s="65" t="s">
        <v>7</v>
      </c>
      <c r="N18" s="139"/>
      <c r="O18" s="147"/>
      <c r="P18" s="139"/>
      <c r="Q18" s="149" t="s">
        <v>391</v>
      </c>
      <c r="R18" s="151"/>
      <c r="S18" s="66" t="s">
        <v>392</v>
      </c>
      <c r="T18" s="66" t="s">
        <v>393</v>
      </c>
      <c r="U18" s="66" t="s">
        <v>394</v>
      </c>
      <c r="V18" s="152" t="s">
        <v>399</v>
      </c>
    </row>
    <row r="19" spans="1:22" ht="27" customHeight="1" x14ac:dyDescent="0.2">
      <c r="A19" s="6" t="s">
        <v>8</v>
      </c>
      <c r="B19" s="89" t="s">
        <v>272</v>
      </c>
      <c r="C19" s="90"/>
      <c r="D19" s="91"/>
      <c r="E19" s="92" t="s">
        <v>380</v>
      </c>
      <c r="F19" s="93"/>
      <c r="G19" s="7">
        <v>26125</v>
      </c>
      <c r="H19" s="7">
        <v>1375</v>
      </c>
      <c r="I19" s="7"/>
      <c r="J19" s="7"/>
      <c r="K19" s="7"/>
      <c r="L19" s="7"/>
      <c r="M19" s="8">
        <f t="shared" ref="M19:M82" si="0">+G19+H19+I19+J19+K19+L19</f>
        <v>27500</v>
      </c>
      <c r="N19" s="12">
        <v>41875</v>
      </c>
      <c r="O19" s="94">
        <v>41845</v>
      </c>
      <c r="P19" s="95"/>
      <c r="Q19" s="96"/>
      <c r="R19" s="10"/>
      <c r="S19" s="10"/>
      <c r="T19" s="10"/>
      <c r="U19" s="11">
        <v>26125</v>
      </c>
      <c r="V19" s="69" t="s">
        <v>396</v>
      </c>
    </row>
    <row r="20" spans="1:22" ht="18" customHeight="1" x14ac:dyDescent="0.2">
      <c r="A20" s="6" t="s">
        <v>10</v>
      </c>
      <c r="B20" s="92" t="s">
        <v>9</v>
      </c>
      <c r="C20" s="97"/>
      <c r="D20" s="93"/>
      <c r="E20" s="92" t="s">
        <v>301</v>
      </c>
      <c r="F20" s="93"/>
      <c r="G20" s="7">
        <v>48260</v>
      </c>
      <c r="H20" s="7">
        <v>2540</v>
      </c>
      <c r="I20" s="7"/>
      <c r="J20" s="7"/>
      <c r="K20" s="7"/>
      <c r="L20" s="7"/>
      <c r="M20" s="8">
        <f t="shared" si="0"/>
        <v>50800</v>
      </c>
      <c r="N20" s="12">
        <v>42629</v>
      </c>
      <c r="O20" s="94">
        <v>42599</v>
      </c>
      <c r="P20" s="95"/>
      <c r="Q20" s="96"/>
      <c r="R20" s="11">
        <v>48260</v>
      </c>
      <c r="S20" s="10"/>
      <c r="T20" s="10"/>
      <c r="U20" s="10"/>
      <c r="V20" s="54"/>
    </row>
    <row r="21" spans="1:22" ht="18" customHeight="1" x14ac:dyDescent="0.2">
      <c r="A21" s="6" t="s">
        <v>11</v>
      </c>
      <c r="B21" s="92" t="s">
        <v>9</v>
      </c>
      <c r="C21" s="97"/>
      <c r="D21" s="93"/>
      <c r="E21" s="92" t="s">
        <v>302</v>
      </c>
      <c r="F21" s="93"/>
      <c r="G21" s="7">
        <v>48260</v>
      </c>
      <c r="H21" s="7">
        <v>2540</v>
      </c>
      <c r="I21" s="7"/>
      <c r="J21" s="7"/>
      <c r="K21" s="7"/>
      <c r="L21" s="7"/>
      <c r="M21" s="8">
        <f t="shared" si="0"/>
        <v>50800</v>
      </c>
      <c r="N21" s="12">
        <v>42629</v>
      </c>
      <c r="O21" s="94">
        <v>42599</v>
      </c>
      <c r="P21" s="95"/>
      <c r="Q21" s="96"/>
      <c r="R21" s="11">
        <v>48260</v>
      </c>
      <c r="S21" s="10"/>
      <c r="T21" s="10"/>
      <c r="U21" s="10"/>
      <c r="V21" s="54"/>
    </row>
    <row r="22" spans="1:22" ht="26.25" customHeight="1" x14ac:dyDescent="0.2">
      <c r="A22" s="6" t="s">
        <v>12</v>
      </c>
      <c r="B22" s="89" t="s">
        <v>273</v>
      </c>
      <c r="C22" s="90"/>
      <c r="D22" s="91"/>
      <c r="E22" s="92" t="s">
        <v>374</v>
      </c>
      <c r="F22" s="93"/>
      <c r="G22" s="7">
        <v>15675</v>
      </c>
      <c r="H22" s="7">
        <v>825</v>
      </c>
      <c r="I22" s="7"/>
      <c r="J22" s="7"/>
      <c r="K22" s="7"/>
      <c r="L22" s="7"/>
      <c r="M22" s="8">
        <f t="shared" si="0"/>
        <v>16500</v>
      </c>
      <c r="N22" s="14">
        <v>42499</v>
      </c>
      <c r="O22" s="101">
        <v>42529</v>
      </c>
      <c r="P22" s="102"/>
      <c r="Q22" s="103"/>
      <c r="R22" s="11">
        <v>15675</v>
      </c>
      <c r="S22" s="10"/>
      <c r="T22" s="10"/>
      <c r="U22" s="10"/>
      <c r="V22" s="54"/>
    </row>
    <row r="23" spans="1:22" ht="21.75" customHeight="1" x14ac:dyDescent="0.2">
      <c r="A23" s="6" t="s">
        <v>13</v>
      </c>
      <c r="B23" s="89" t="s">
        <v>274</v>
      </c>
      <c r="C23" s="90"/>
      <c r="D23" s="91"/>
      <c r="E23" s="92" t="s">
        <v>303</v>
      </c>
      <c r="F23" s="93"/>
      <c r="G23" s="7">
        <v>2460.13</v>
      </c>
      <c r="H23" s="7">
        <v>129.49</v>
      </c>
      <c r="I23" s="7"/>
      <c r="J23" s="7"/>
      <c r="K23" s="7"/>
      <c r="L23" s="7"/>
      <c r="M23" s="8">
        <f t="shared" si="0"/>
        <v>2589.62</v>
      </c>
      <c r="N23" s="12">
        <v>41547</v>
      </c>
      <c r="O23" s="94">
        <v>41517</v>
      </c>
      <c r="P23" s="95"/>
      <c r="Q23" s="96"/>
      <c r="R23" s="10"/>
      <c r="S23" s="10"/>
      <c r="T23" s="10"/>
      <c r="U23" s="11">
        <v>2460.13</v>
      </c>
      <c r="V23" s="53"/>
    </row>
    <row r="24" spans="1:22" ht="28.5" customHeight="1" x14ac:dyDescent="0.2">
      <c r="A24" s="6" t="s">
        <v>14</v>
      </c>
      <c r="B24" s="89" t="s">
        <v>274</v>
      </c>
      <c r="C24" s="90"/>
      <c r="D24" s="91"/>
      <c r="E24" s="92" t="s">
        <v>303</v>
      </c>
      <c r="F24" s="93"/>
      <c r="G24" s="7">
        <v>1565.54</v>
      </c>
      <c r="H24" s="7">
        <v>82.4</v>
      </c>
      <c r="I24" s="7"/>
      <c r="J24" s="7"/>
      <c r="K24" s="7"/>
      <c r="L24" s="7"/>
      <c r="M24" s="8">
        <f t="shared" si="0"/>
        <v>1647.94</v>
      </c>
      <c r="N24" s="15">
        <v>41623</v>
      </c>
      <c r="O24" s="119">
        <v>41593</v>
      </c>
      <c r="P24" s="120"/>
      <c r="Q24" s="121"/>
      <c r="R24" s="10"/>
      <c r="S24" s="10"/>
      <c r="T24" s="10"/>
      <c r="U24" s="11">
        <v>1565.54</v>
      </c>
      <c r="V24" s="53"/>
    </row>
    <row r="25" spans="1:22" ht="27" customHeight="1" x14ac:dyDescent="0.2">
      <c r="A25" s="6" t="s">
        <v>15</v>
      </c>
      <c r="B25" s="89" t="s">
        <v>274</v>
      </c>
      <c r="C25" s="90"/>
      <c r="D25" s="91"/>
      <c r="E25" s="92" t="s">
        <v>303</v>
      </c>
      <c r="F25" s="93"/>
      <c r="G25" s="7">
        <v>2907.43</v>
      </c>
      <c r="H25" s="7">
        <v>153.03</v>
      </c>
      <c r="I25" s="7"/>
      <c r="J25" s="7"/>
      <c r="K25" s="7"/>
      <c r="L25" s="7"/>
      <c r="M25" s="8">
        <f t="shared" si="0"/>
        <v>3060.46</v>
      </c>
      <c r="N25" s="15">
        <v>41638</v>
      </c>
      <c r="O25" s="119">
        <v>41608</v>
      </c>
      <c r="P25" s="120"/>
      <c r="Q25" s="121"/>
      <c r="R25" s="10"/>
      <c r="S25" s="10"/>
      <c r="T25" s="10"/>
      <c r="U25" s="11">
        <v>2907.43</v>
      </c>
      <c r="V25" s="53"/>
    </row>
    <row r="26" spans="1:22" ht="32.25" customHeight="1" x14ac:dyDescent="0.2">
      <c r="A26" s="6" t="s">
        <v>16</v>
      </c>
      <c r="B26" s="89" t="s">
        <v>274</v>
      </c>
      <c r="C26" s="90"/>
      <c r="D26" s="91"/>
      <c r="E26" s="92" t="s">
        <v>303</v>
      </c>
      <c r="F26" s="93"/>
      <c r="G26" s="7">
        <v>1118.24</v>
      </c>
      <c r="H26" s="7">
        <v>58.86</v>
      </c>
      <c r="I26" s="7"/>
      <c r="J26" s="7"/>
      <c r="K26" s="7"/>
      <c r="L26" s="7"/>
      <c r="M26" s="8">
        <f t="shared" si="0"/>
        <v>1177.0999999999999</v>
      </c>
      <c r="N26" s="12">
        <v>41658</v>
      </c>
      <c r="O26" s="119">
        <v>41628</v>
      </c>
      <c r="P26" s="120"/>
      <c r="Q26" s="121"/>
      <c r="R26" s="10"/>
      <c r="S26" s="10"/>
      <c r="T26" s="10"/>
      <c r="U26" s="11">
        <v>1118.24</v>
      </c>
      <c r="V26" s="53"/>
    </row>
    <row r="27" spans="1:22" ht="31.5" customHeight="1" x14ac:dyDescent="0.2">
      <c r="A27" s="6" t="s">
        <v>17</v>
      </c>
      <c r="B27" s="89" t="s">
        <v>274</v>
      </c>
      <c r="C27" s="90"/>
      <c r="D27" s="91"/>
      <c r="E27" s="92" t="s">
        <v>303</v>
      </c>
      <c r="F27" s="93"/>
      <c r="G27" s="7">
        <v>3131.08</v>
      </c>
      <c r="H27" s="7">
        <v>164.8</v>
      </c>
      <c r="I27" s="7"/>
      <c r="J27" s="7"/>
      <c r="K27" s="7"/>
      <c r="L27" s="7"/>
      <c r="M27" s="8">
        <f t="shared" si="0"/>
        <v>3295.88</v>
      </c>
      <c r="N27" s="16">
        <v>41670</v>
      </c>
      <c r="O27" s="87">
        <v>41640</v>
      </c>
      <c r="P27" s="87"/>
      <c r="Q27" s="17"/>
      <c r="R27" s="10"/>
      <c r="S27" s="10"/>
      <c r="T27" s="10"/>
      <c r="U27" s="11">
        <v>3131.08</v>
      </c>
      <c r="V27" s="53"/>
    </row>
    <row r="28" spans="1:22" ht="27.75" customHeight="1" x14ac:dyDescent="0.2">
      <c r="A28" s="6" t="s">
        <v>18</v>
      </c>
      <c r="B28" s="89" t="s">
        <v>274</v>
      </c>
      <c r="C28" s="90"/>
      <c r="D28" s="91"/>
      <c r="E28" s="92" t="s">
        <v>303</v>
      </c>
      <c r="F28" s="93"/>
      <c r="G28" s="7">
        <v>2012.84</v>
      </c>
      <c r="H28" s="7">
        <v>105.94</v>
      </c>
      <c r="I28" s="7"/>
      <c r="J28" s="7"/>
      <c r="K28" s="7"/>
      <c r="L28" s="7"/>
      <c r="M28" s="8">
        <f t="shared" si="0"/>
        <v>2118.7799999999997</v>
      </c>
      <c r="N28" s="16">
        <v>41692</v>
      </c>
      <c r="O28" s="88">
        <v>41662</v>
      </c>
      <c r="P28" s="88"/>
      <c r="Q28" s="18"/>
      <c r="R28" s="10"/>
      <c r="S28" s="10"/>
      <c r="T28" s="10"/>
      <c r="U28" s="11">
        <v>2012.84</v>
      </c>
      <c r="V28" s="53"/>
    </row>
    <row r="29" spans="1:22" ht="29.25" customHeight="1" x14ac:dyDescent="0.2">
      <c r="A29" s="6" t="s">
        <v>19</v>
      </c>
      <c r="B29" s="89" t="s">
        <v>274</v>
      </c>
      <c r="C29" s="90"/>
      <c r="D29" s="91"/>
      <c r="E29" s="92" t="s">
        <v>303</v>
      </c>
      <c r="F29" s="93"/>
      <c r="G29" s="19">
        <v>894.59</v>
      </c>
      <c r="H29" s="19">
        <v>47.09</v>
      </c>
      <c r="I29" s="19"/>
      <c r="J29" s="19"/>
      <c r="K29" s="19"/>
      <c r="L29" s="19"/>
      <c r="M29" s="8">
        <f t="shared" si="0"/>
        <v>941.68000000000006</v>
      </c>
      <c r="N29" s="14">
        <v>41673</v>
      </c>
      <c r="O29" s="94">
        <v>41670</v>
      </c>
      <c r="P29" s="95"/>
      <c r="Q29" s="96"/>
      <c r="R29" s="10"/>
      <c r="S29" s="10"/>
      <c r="T29" s="10"/>
      <c r="U29" s="20">
        <v>894.59</v>
      </c>
      <c r="V29" s="55"/>
    </row>
    <row r="30" spans="1:22" ht="27.75" customHeight="1" x14ac:dyDescent="0.2">
      <c r="A30" s="6" t="s">
        <v>20</v>
      </c>
      <c r="B30" s="89" t="s">
        <v>274</v>
      </c>
      <c r="C30" s="90"/>
      <c r="D30" s="91"/>
      <c r="E30" s="92" t="s">
        <v>303</v>
      </c>
      <c r="F30" s="93"/>
      <c r="G30" s="7">
        <v>2907.43</v>
      </c>
      <c r="H30" s="7">
        <v>153.03</v>
      </c>
      <c r="I30" s="7"/>
      <c r="J30" s="7"/>
      <c r="K30" s="7"/>
      <c r="L30" s="7"/>
      <c r="M30" s="8">
        <f t="shared" si="0"/>
        <v>3060.46</v>
      </c>
      <c r="N30" s="12">
        <v>41715</v>
      </c>
      <c r="O30" s="94">
        <v>41685</v>
      </c>
      <c r="P30" s="95"/>
      <c r="Q30" s="96"/>
      <c r="R30" s="10"/>
      <c r="S30" s="10"/>
      <c r="T30" s="10"/>
      <c r="U30" s="11">
        <v>2907.43</v>
      </c>
      <c r="V30" s="53"/>
    </row>
    <row r="31" spans="1:22" ht="33.75" customHeight="1" x14ac:dyDescent="0.2">
      <c r="A31" s="6" t="s">
        <v>21</v>
      </c>
      <c r="B31" s="89" t="s">
        <v>274</v>
      </c>
      <c r="C31" s="90"/>
      <c r="D31" s="91"/>
      <c r="E31" s="92" t="s">
        <v>303</v>
      </c>
      <c r="F31" s="93"/>
      <c r="G31" s="7">
        <v>2012.84</v>
      </c>
      <c r="H31" s="7">
        <v>105.94</v>
      </c>
      <c r="I31" s="7"/>
      <c r="J31" s="7"/>
      <c r="K31" s="7"/>
      <c r="L31" s="7"/>
      <c r="M31" s="8">
        <f t="shared" si="0"/>
        <v>2118.7799999999997</v>
      </c>
      <c r="N31" s="12">
        <v>41728</v>
      </c>
      <c r="O31" s="94">
        <v>41698</v>
      </c>
      <c r="P31" s="95"/>
      <c r="Q31" s="96"/>
      <c r="R31" s="10"/>
      <c r="S31" s="10"/>
      <c r="T31" s="10"/>
      <c r="U31" s="11">
        <v>2012.84</v>
      </c>
      <c r="V31" s="53"/>
    </row>
    <row r="32" spans="1:22" ht="40.5" customHeight="1" x14ac:dyDescent="0.2">
      <c r="A32" s="6" t="s">
        <v>22</v>
      </c>
      <c r="B32" s="89" t="s">
        <v>274</v>
      </c>
      <c r="C32" s="90"/>
      <c r="D32" s="91"/>
      <c r="E32" s="92" t="s">
        <v>303</v>
      </c>
      <c r="F32" s="93"/>
      <c r="G32" s="19">
        <v>894.59</v>
      </c>
      <c r="H32" s="19">
        <v>47.09</v>
      </c>
      <c r="I32" s="19"/>
      <c r="J32" s="19"/>
      <c r="K32" s="19"/>
      <c r="L32" s="19"/>
      <c r="M32" s="8">
        <f t="shared" si="0"/>
        <v>941.68000000000006</v>
      </c>
      <c r="N32" s="14">
        <v>41763</v>
      </c>
      <c r="O32" s="101">
        <v>41793</v>
      </c>
      <c r="P32" s="102"/>
      <c r="Q32" s="103"/>
      <c r="R32" s="10"/>
      <c r="S32" s="10"/>
      <c r="T32" s="10"/>
      <c r="U32" s="20">
        <v>894.59</v>
      </c>
      <c r="V32" s="55"/>
    </row>
    <row r="33" spans="1:22" ht="36" customHeight="1" x14ac:dyDescent="0.2">
      <c r="A33" s="6" t="s">
        <v>23</v>
      </c>
      <c r="B33" s="89" t="s">
        <v>274</v>
      </c>
      <c r="C33" s="90"/>
      <c r="D33" s="91"/>
      <c r="E33" s="92" t="s">
        <v>303</v>
      </c>
      <c r="F33" s="93"/>
      <c r="G33" s="7">
        <v>1341.89</v>
      </c>
      <c r="H33" s="7">
        <v>70.63</v>
      </c>
      <c r="I33" s="7"/>
      <c r="J33" s="7"/>
      <c r="K33" s="7"/>
      <c r="L33" s="7"/>
      <c r="M33" s="8">
        <f t="shared" si="0"/>
        <v>1412.52</v>
      </c>
      <c r="N33" s="12">
        <v>41743</v>
      </c>
      <c r="O33" s="94">
        <v>41713</v>
      </c>
      <c r="P33" s="95"/>
      <c r="Q33" s="96"/>
      <c r="R33" s="10"/>
      <c r="S33" s="10"/>
      <c r="T33" s="10"/>
      <c r="U33" s="11">
        <v>1341.89</v>
      </c>
      <c r="V33" s="53"/>
    </row>
    <row r="34" spans="1:22" ht="44.25" customHeight="1" x14ac:dyDescent="0.2">
      <c r="A34" s="6" t="s">
        <v>24</v>
      </c>
      <c r="B34" s="89" t="s">
        <v>274</v>
      </c>
      <c r="C34" s="90"/>
      <c r="D34" s="91"/>
      <c r="E34" s="92" t="s">
        <v>303</v>
      </c>
      <c r="F34" s="93"/>
      <c r="G34" s="7">
        <v>3354.73</v>
      </c>
      <c r="H34" s="7">
        <v>176.57</v>
      </c>
      <c r="I34" s="7"/>
      <c r="J34" s="7"/>
      <c r="K34" s="7"/>
      <c r="L34" s="7"/>
      <c r="M34" s="8">
        <f t="shared" si="0"/>
        <v>3531.3</v>
      </c>
      <c r="N34" s="12">
        <v>41759</v>
      </c>
      <c r="O34" s="94">
        <v>41729</v>
      </c>
      <c r="P34" s="95"/>
      <c r="Q34" s="96"/>
      <c r="R34" s="10"/>
      <c r="S34" s="10"/>
      <c r="T34" s="10"/>
      <c r="U34" s="11">
        <v>3354.73</v>
      </c>
      <c r="V34" s="53"/>
    </row>
    <row r="35" spans="1:22" ht="27.75" customHeight="1" x14ac:dyDescent="0.2">
      <c r="A35" s="6" t="s">
        <v>25</v>
      </c>
      <c r="B35" s="89" t="s">
        <v>274</v>
      </c>
      <c r="C35" s="90"/>
      <c r="D35" s="91"/>
      <c r="E35" s="92" t="s">
        <v>303</v>
      </c>
      <c r="F35" s="93"/>
      <c r="G35" s="7">
        <v>1789.19</v>
      </c>
      <c r="H35" s="7">
        <v>94.17</v>
      </c>
      <c r="I35" s="7"/>
      <c r="J35" s="7"/>
      <c r="K35" s="7"/>
      <c r="L35" s="7"/>
      <c r="M35" s="8">
        <f t="shared" si="0"/>
        <v>1883.3600000000001</v>
      </c>
      <c r="N35" s="12">
        <v>41774</v>
      </c>
      <c r="O35" s="94">
        <v>41744</v>
      </c>
      <c r="P35" s="95"/>
      <c r="Q35" s="96"/>
      <c r="R35" s="10"/>
      <c r="S35" s="10"/>
      <c r="T35" s="10"/>
      <c r="U35" s="11">
        <v>1789.19</v>
      </c>
      <c r="V35" s="53"/>
    </row>
    <row r="36" spans="1:22" ht="30" customHeight="1" x14ac:dyDescent="0.2">
      <c r="A36" s="6" t="s">
        <v>26</v>
      </c>
      <c r="B36" s="89" t="s">
        <v>274</v>
      </c>
      <c r="C36" s="90"/>
      <c r="D36" s="91"/>
      <c r="E36" s="92" t="s">
        <v>303</v>
      </c>
      <c r="F36" s="93"/>
      <c r="G36" s="7">
        <v>1118.24</v>
      </c>
      <c r="H36" s="7">
        <v>58.86</v>
      </c>
      <c r="I36" s="7"/>
      <c r="J36" s="7"/>
      <c r="K36" s="7"/>
      <c r="L36" s="7"/>
      <c r="M36" s="8">
        <f t="shared" si="0"/>
        <v>1177.0999999999999</v>
      </c>
      <c r="N36" s="12">
        <v>41788</v>
      </c>
      <c r="O36" s="94">
        <v>41758</v>
      </c>
      <c r="P36" s="95"/>
      <c r="Q36" s="96"/>
      <c r="R36" s="10"/>
      <c r="S36" s="10"/>
      <c r="T36" s="10"/>
      <c r="U36" s="11">
        <v>1118.24</v>
      </c>
      <c r="V36" s="53"/>
    </row>
    <row r="37" spans="1:22" ht="29.25" customHeight="1" x14ac:dyDescent="0.2">
      <c r="A37" s="6" t="s">
        <v>27</v>
      </c>
      <c r="B37" s="89" t="s">
        <v>274</v>
      </c>
      <c r="C37" s="90"/>
      <c r="D37" s="91"/>
      <c r="E37" s="92" t="s">
        <v>303</v>
      </c>
      <c r="F37" s="93"/>
      <c r="G37" s="7">
        <v>2610.3000000000002</v>
      </c>
      <c r="H37" s="7">
        <v>115.5</v>
      </c>
      <c r="I37" s="7"/>
      <c r="J37" s="7"/>
      <c r="K37" s="7"/>
      <c r="L37" s="7"/>
      <c r="M37" s="8">
        <f t="shared" si="0"/>
        <v>2725.8</v>
      </c>
      <c r="N37" s="12">
        <v>41788</v>
      </c>
      <c r="O37" s="94">
        <v>41758</v>
      </c>
      <c r="P37" s="95"/>
      <c r="Q37" s="96"/>
      <c r="R37" s="10"/>
      <c r="S37" s="10"/>
      <c r="T37" s="10"/>
      <c r="U37" s="11">
        <v>2610.3000000000002</v>
      </c>
      <c r="V37" s="53"/>
    </row>
    <row r="38" spans="1:22" ht="32.25" customHeight="1" x14ac:dyDescent="0.2">
      <c r="A38" s="6" t="s">
        <v>28</v>
      </c>
      <c r="B38" s="89" t="s">
        <v>274</v>
      </c>
      <c r="C38" s="90"/>
      <c r="D38" s="91"/>
      <c r="E38" s="92" t="s">
        <v>303</v>
      </c>
      <c r="F38" s="93"/>
      <c r="G38" s="7">
        <v>1565.54</v>
      </c>
      <c r="H38" s="7">
        <v>82.4</v>
      </c>
      <c r="I38" s="7"/>
      <c r="J38" s="7"/>
      <c r="K38" s="7"/>
      <c r="L38" s="7"/>
      <c r="M38" s="8">
        <f t="shared" si="0"/>
        <v>1647.94</v>
      </c>
      <c r="N38" s="14">
        <v>41857</v>
      </c>
      <c r="O38" s="101">
        <v>41887</v>
      </c>
      <c r="P38" s="102"/>
      <c r="Q38" s="103"/>
      <c r="R38" s="10"/>
      <c r="S38" s="10"/>
      <c r="T38" s="10"/>
      <c r="U38" s="11">
        <v>1565.54</v>
      </c>
      <c r="V38" s="53"/>
    </row>
    <row r="39" spans="1:22" ht="27" customHeight="1" x14ac:dyDescent="0.2">
      <c r="A39" s="6" t="s">
        <v>29</v>
      </c>
      <c r="B39" s="89" t="s">
        <v>274</v>
      </c>
      <c r="C39" s="90"/>
      <c r="D39" s="91"/>
      <c r="E39" s="92" t="s">
        <v>303</v>
      </c>
      <c r="F39" s="93"/>
      <c r="G39" s="7">
        <v>1341.89</v>
      </c>
      <c r="H39" s="7">
        <v>70.63</v>
      </c>
      <c r="I39" s="7"/>
      <c r="J39" s="7"/>
      <c r="K39" s="7"/>
      <c r="L39" s="7"/>
      <c r="M39" s="8">
        <f t="shared" si="0"/>
        <v>1412.52</v>
      </c>
      <c r="N39" s="12">
        <v>41804</v>
      </c>
      <c r="O39" s="94">
        <v>41774</v>
      </c>
      <c r="P39" s="95"/>
      <c r="Q39" s="96"/>
      <c r="R39" s="10"/>
      <c r="S39" s="10"/>
      <c r="T39" s="10"/>
      <c r="U39" s="11">
        <v>1341.89</v>
      </c>
      <c r="V39" s="53"/>
    </row>
    <row r="40" spans="1:22" ht="32.25" customHeight="1" x14ac:dyDescent="0.2">
      <c r="A40" s="6" t="s">
        <v>30</v>
      </c>
      <c r="B40" s="89" t="s">
        <v>274</v>
      </c>
      <c r="C40" s="90"/>
      <c r="D40" s="91"/>
      <c r="E40" s="92" t="s">
        <v>303</v>
      </c>
      <c r="F40" s="93"/>
      <c r="G40" s="7">
        <v>2236.4899999999998</v>
      </c>
      <c r="H40" s="7">
        <v>117.71</v>
      </c>
      <c r="I40" s="7"/>
      <c r="J40" s="7"/>
      <c r="K40" s="7"/>
      <c r="L40" s="7"/>
      <c r="M40" s="8">
        <f t="shared" si="0"/>
        <v>2354.1999999999998</v>
      </c>
      <c r="N40" s="12">
        <v>41819</v>
      </c>
      <c r="O40" s="94">
        <v>41789</v>
      </c>
      <c r="P40" s="95"/>
      <c r="Q40" s="96"/>
      <c r="R40" s="10"/>
      <c r="S40" s="10"/>
      <c r="T40" s="10"/>
      <c r="U40" s="11">
        <v>2236.4899999999998</v>
      </c>
      <c r="V40" s="53"/>
    </row>
    <row r="41" spans="1:22" ht="32.25" customHeight="1" x14ac:dyDescent="0.2">
      <c r="A41" s="6" t="s">
        <v>31</v>
      </c>
      <c r="B41" s="89" t="s">
        <v>274</v>
      </c>
      <c r="C41" s="90"/>
      <c r="D41" s="91"/>
      <c r="E41" s="92" t="s">
        <v>303</v>
      </c>
      <c r="F41" s="93"/>
      <c r="G41" s="7">
        <v>2460.13</v>
      </c>
      <c r="H41" s="7">
        <v>129.49</v>
      </c>
      <c r="I41" s="7"/>
      <c r="J41" s="7"/>
      <c r="K41" s="7"/>
      <c r="L41" s="7"/>
      <c r="M41" s="8">
        <f t="shared" si="0"/>
        <v>2589.62</v>
      </c>
      <c r="N41" s="12">
        <v>41833</v>
      </c>
      <c r="O41" s="94">
        <v>41803</v>
      </c>
      <c r="P41" s="95"/>
      <c r="Q41" s="96"/>
      <c r="R41" s="10"/>
      <c r="S41" s="10"/>
      <c r="T41" s="10"/>
      <c r="U41" s="11">
        <v>2460.13</v>
      </c>
      <c r="V41" s="53"/>
    </row>
    <row r="42" spans="1:22" ht="33" customHeight="1" x14ac:dyDescent="0.2">
      <c r="A42" s="6" t="s">
        <v>32</v>
      </c>
      <c r="B42" s="89" t="s">
        <v>274</v>
      </c>
      <c r="C42" s="90"/>
      <c r="D42" s="91"/>
      <c r="E42" s="92" t="s">
        <v>303</v>
      </c>
      <c r="F42" s="93"/>
      <c r="G42" s="7">
        <v>2012.84</v>
      </c>
      <c r="H42" s="7">
        <v>105.94</v>
      </c>
      <c r="I42" s="7"/>
      <c r="J42" s="7"/>
      <c r="K42" s="7"/>
      <c r="L42" s="7"/>
      <c r="M42" s="8">
        <f t="shared" si="0"/>
        <v>2118.7799999999997</v>
      </c>
      <c r="N42" s="12">
        <v>41850</v>
      </c>
      <c r="O42" s="94">
        <v>41820</v>
      </c>
      <c r="P42" s="95"/>
      <c r="Q42" s="96"/>
      <c r="R42" s="10"/>
      <c r="S42" s="10"/>
      <c r="T42" s="10"/>
      <c r="U42" s="11">
        <v>2012.84</v>
      </c>
      <c r="V42" s="53"/>
    </row>
    <row r="43" spans="1:22" ht="34.5" customHeight="1" x14ac:dyDescent="0.2">
      <c r="A43" s="6" t="s">
        <v>33</v>
      </c>
      <c r="B43" s="89" t="s">
        <v>274</v>
      </c>
      <c r="C43" s="90"/>
      <c r="D43" s="91"/>
      <c r="E43" s="92" t="s">
        <v>303</v>
      </c>
      <c r="F43" s="93"/>
      <c r="G43" s="7">
        <v>2236.4899999999998</v>
      </c>
      <c r="H43" s="7">
        <v>117.71</v>
      </c>
      <c r="I43" s="7"/>
      <c r="J43" s="7"/>
      <c r="K43" s="7"/>
      <c r="L43" s="7"/>
      <c r="M43" s="8">
        <f t="shared" si="0"/>
        <v>2354.1999999999998</v>
      </c>
      <c r="N43" s="12">
        <v>41865</v>
      </c>
      <c r="O43" s="94">
        <v>41835</v>
      </c>
      <c r="P43" s="95"/>
      <c r="Q43" s="96"/>
      <c r="R43" s="10"/>
      <c r="S43" s="10"/>
      <c r="T43" s="10"/>
      <c r="U43" s="11">
        <v>2236.4899999999998</v>
      </c>
      <c r="V43" s="53"/>
    </row>
    <row r="44" spans="1:22" ht="29.25" customHeight="1" x14ac:dyDescent="0.2">
      <c r="A44" s="6" t="s">
        <v>34</v>
      </c>
      <c r="B44" s="89" t="s">
        <v>274</v>
      </c>
      <c r="C44" s="90"/>
      <c r="D44" s="91"/>
      <c r="E44" s="92" t="s">
        <v>303</v>
      </c>
      <c r="F44" s="93"/>
      <c r="G44" s="7">
        <v>2907.43</v>
      </c>
      <c r="H44" s="7">
        <v>153.03</v>
      </c>
      <c r="I44" s="7"/>
      <c r="J44" s="7"/>
      <c r="K44" s="7"/>
      <c r="L44" s="7"/>
      <c r="M44" s="8">
        <f t="shared" si="0"/>
        <v>3060.46</v>
      </c>
      <c r="N44" s="12">
        <v>41881</v>
      </c>
      <c r="O44" s="94">
        <v>41851</v>
      </c>
      <c r="P44" s="95"/>
      <c r="Q44" s="96"/>
      <c r="R44" s="10"/>
      <c r="S44" s="10"/>
      <c r="T44" s="10"/>
      <c r="U44" s="11">
        <v>2907.43</v>
      </c>
      <c r="V44" s="53"/>
    </row>
    <row r="45" spans="1:22" ht="26.25" customHeight="1" x14ac:dyDescent="0.2">
      <c r="A45" s="6" t="s">
        <v>35</v>
      </c>
      <c r="B45" s="89" t="s">
        <v>274</v>
      </c>
      <c r="C45" s="90"/>
      <c r="D45" s="91"/>
      <c r="E45" s="92" t="s">
        <v>303</v>
      </c>
      <c r="F45" s="93"/>
      <c r="G45" s="7">
        <v>2460.13</v>
      </c>
      <c r="H45" s="7">
        <v>129.49</v>
      </c>
      <c r="I45" s="7"/>
      <c r="J45" s="7"/>
      <c r="K45" s="7"/>
      <c r="L45" s="7"/>
      <c r="M45" s="8">
        <f t="shared" si="0"/>
        <v>2589.62</v>
      </c>
      <c r="N45" s="12">
        <v>41896</v>
      </c>
      <c r="O45" s="94">
        <v>41866</v>
      </c>
      <c r="P45" s="95"/>
      <c r="Q45" s="96"/>
      <c r="R45" s="10"/>
      <c r="S45" s="10"/>
      <c r="T45" s="10"/>
      <c r="U45" s="11">
        <v>2460.13</v>
      </c>
      <c r="V45" s="53"/>
    </row>
    <row r="46" spans="1:22" ht="28.5" customHeight="1" x14ac:dyDescent="0.2">
      <c r="A46" s="6" t="s">
        <v>36</v>
      </c>
      <c r="B46" s="89" t="s">
        <v>274</v>
      </c>
      <c r="C46" s="90"/>
      <c r="D46" s="91"/>
      <c r="E46" s="92" t="s">
        <v>303</v>
      </c>
      <c r="F46" s="93"/>
      <c r="G46" s="7">
        <v>1356.41</v>
      </c>
      <c r="H46" s="7">
        <v>71.39</v>
      </c>
      <c r="I46" s="7"/>
      <c r="J46" s="7"/>
      <c r="K46" s="7"/>
      <c r="L46" s="7"/>
      <c r="M46" s="8">
        <f t="shared" si="0"/>
        <v>1427.8000000000002</v>
      </c>
      <c r="N46" s="94">
        <v>41896</v>
      </c>
      <c r="O46" s="96"/>
      <c r="P46" s="94">
        <v>41866</v>
      </c>
      <c r="Q46" s="96"/>
      <c r="R46" s="10"/>
      <c r="S46" s="10"/>
      <c r="T46" s="10"/>
      <c r="U46" s="11">
        <v>1356.41</v>
      </c>
      <c r="V46" s="53"/>
    </row>
    <row r="47" spans="1:22" ht="29.25" customHeight="1" x14ac:dyDescent="0.2">
      <c r="A47" s="6" t="s">
        <v>37</v>
      </c>
      <c r="B47" s="89" t="s">
        <v>274</v>
      </c>
      <c r="C47" s="90"/>
      <c r="D47" s="91"/>
      <c r="E47" s="92" t="s">
        <v>303</v>
      </c>
      <c r="F47" s="93"/>
      <c r="G47" s="7">
        <v>2683.78</v>
      </c>
      <c r="H47" s="7">
        <v>141.26</v>
      </c>
      <c r="I47" s="7"/>
      <c r="J47" s="7"/>
      <c r="K47" s="7"/>
      <c r="L47" s="7"/>
      <c r="M47" s="8">
        <f t="shared" si="0"/>
        <v>2825.04</v>
      </c>
      <c r="N47" s="12">
        <v>41912</v>
      </c>
      <c r="O47" s="94">
        <v>41882</v>
      </c>
      <c r="P47" s="95"/>
      <c r="Q47" s="96"/>
      <c r="R47" s="10"/>
      <c r="S47" s="10"/>
      <c r="T47" s="10"/>
      <c r="U47" s="11">
        <v>2683.78</v>
      </c>
      <c r="V47" s="53"/>
    </row>
    <row r="48" spans="1:22" ht="28.5" customHeight="1" x14ac:dyDescent="0.2">
      <c r="A48" s="6" t="s">
        <v>38</v>
      </c>
      <c r="B48" s="89" t="s">
        <v>274</v>
      </c>
      <c r="C48" s="90"/>
      <c r="D48" s="91"/>
      <c r="E48" s="92" t="s">
        <v>303</v>
      </c>
      <c r="F48" s="93"/>
      <c r="G48" s="7">
        <v>2236.4899999999998</v>
      </c>
      <c r="H48" s="7">
        <v>117.71</v>
      </c>
      <c r="I48" s="7"/>
      <c r="J48" s="7"/>
      <c r="K48" s="7"/>
      <c r="L48" s="7"/>
      <c r="M48" s="8">
        <f t="shared" si="0"/>
        <v>2354.1999999999998</v>
      </c>
      <c r="N48" s="15">
        <v>41927</v>
      </c>
      <c r="O48" s="94">
        <v>41897</v>
      </c>
      <c r="P48" s="95"/>
      <c r="Q48" s="96"/>
      <c r="R48" s="10"/>
      <c r="S48" s="10"/>
      <c r="T48" s="10"/>
      <c r="U48" s="11">
        <v>2236.4899999999998</v>
      </c>
      <c r="V48" s="53"/>
    </row>
    <row r="49" spans="1:22" ht="33.75" customHeight="1" x14ac:dyDescent="0.2">
      <c r="A49" s="6" t="s">
        <v>39</v>
      </c>
      <c r="B49" s="89" t="s">
        <v>274</v>
      </c>
      <c r="C49" s="90"/>
      <c r="D49" s="91"/>
      <c r="E49" s="92" t="s">
        <v>303</v>
      </c>
      <c r="F49" s="93"/>
      <c r="G49" s="7">
        <v>2589.5100000000002</v>
      </c>
      <c r="H49" s="7">
        <v>136.29</v>
      </c>
      <c r="I49" s="7"/>
      <c r="J49" s="7"/>
      <c r="K49" s="7"/>
      <c r="L49" s="7"/>
      <c r="M49" s="8">
        <f t="shared" si="0"/>
        <v>2725.8</v>
      </c>
      <c r="N49" s="15">
        <v>41927</v>
      </c>
      <c r="O49" s="94">
        <v>41897</v>
      </c>
      <c r="P49" s="95"/>
      <c r="Q49" s="96"/>
      <c r="R49" s="10"/>
      <c r="S49" s="10"/>
      <c r="T49" s="10"/>
      <c r="U49" s="11">
        <v>2589.5100000000002</v>
      </c>
      <c r="V49" s="53"/>
    </row>
    <row r="50" spans="1:22" ht="32.25" customHeight="1" x14ac:dyDescent="0.2">
      <c r="A50" s="6" t="s">
        <v>40</v>
      </c>
      <c r="B50" s="89" t="s">
        <v>274</v>
      </c>
      <c r="C50" s="90"/>
      <c r="D50" s="91"/>
      <c r="E50" s="92" t="s">
        <v>303</v>
      </c>
      <c r="F50" s="93"/>
      <c r="G50" s="7">
        <v>2683.78</v>
      </c>
      <c r="H50" s="7">
        <v>141.26</v>
      </c>
      <c r="I50" s="7"/>
      <c r="J50" s="7"/>
      <c r="K50" s="7"/>
      <c r="L50" s="7"/>
      <c r="M50" s="8">
        <f t="shared" si="0"/>
        <v>2825.04</v>
      </c>
      <c r="N50" s="15">
        <v>41942</v>
      </c>
      <c r="O50" s="94">
        <v>41912</v>
      </c>
      <c r="P50" s="95"/>
      <c r="Q50" s="96"/>
      <c r="R50" s="10"/>
      <c r="S50" s="10"/>
      <c r="T50" s="10"/>
      <c r="U50" s="11">
        <v>2683.78</v>
      </c>
      <c r="V50" s="53"/>
    </row>
    <row r="51" spans="1:22" ht="27" customHeight="1" x14ac:dyDescent="0.2">
      <c r="A51" s="6" t="s">
        <v>41</v>
      </c>
      <c r="B51" s="89" t="s">
        <v>274</v>
      </c>
      <c r="C51" s="90"/>
      <c r="D51" s="91"/>
      <c r="E51" s="92" t="s">
        <v>303</v>
      </c>
      <c r="F51" s="93"/>
      <c r="G51" s="7">
        <v>2460.13</v>
      </c>
      <c r="H51" s="7">
        <v>129.49</v>
      </c>
      <c r="I51" s="7"/>
      <c r="J51" s="7"/>
      <c r="K51" s="7"/>
      <c r="L51" s="7"/>
      <c r="M51" s="8">
        <f t="shared" si="0"/>
        <v>2589.62</v>
      </c>
      <c r="N51" s="15">
        <v>41957</v>
      </c>
      <c r="O51" s="119">
        <v>41927</v>
      </c>
      <c r="P51" s="120"/>
      <c r="Q51" s="121"/>
      <c r="R51" s="10"/>
      <c r="S51" s="10"/>
      <c r="T51" s="10"/>
      <c r="U51" s="11">
        <v>2460.13</v>
      </c>
      <c r="V51" s="53"/>
    </row>
    <row r="52" spans="1:22" ht="27.75" customHeight="1" x14ac:dyDescent="0.2">
      <c r="A52" s="6" t="s">
        <v>42</v>
      </c>
      <c r="B52" s="89" t="s">
        <v>274</v>
      </c>
      <c r="C52" s="90"/>
      <c r="D52" s="91"/>
      <c r="E52" s="92" t="s">
        <v>303</v>
      </c>
      <c r="F52" s="93"/>
      <c r="G52" s="7">
        <v>2907.43</v>
      </c>
      <c r="H52" s="7">
        <v>153.03</v>
      </c>
      <c r="I52" s="7"/>
      <c r="J52" s="7"/>
      <c r="K52" s="7"/>
      <c r="L52" s="7"/>
      <c r="M52" s="8">
        <f t="shared" si="0"/>
        <v>3060.46</v>
      </c>
      <c r="N52" s="15">
        <v>41973</v>
      </c>
      <c r="O52" s="119">
        <v>41943</v>
      </c>
      <c r="P52" s="120"/>
      <c r="Q52" s="121"/>
      <c r="R52" s="10"/>
      <c r="S52" s="10"/>
      <c r="T52" s="10"/>
      <c r="U52" s="11">
        <v>2907.43</v>
      </c>
      <c r="V52" s="53"/>
    </row>
    <row r="53" spans="1:22" ht="24" customHeight="1" x14ac:dyDescent="0.2">
      <c r="A53" s="6" t="s">
        <v>43</v>
      </c>
      <c r="B53" s="89" t="s">
        <v>274</v>
      </c>
      <c r="C53" s="90"/>
      <c r="D53" s="91"/>
      <c r="E53" s="92" t="s">
        <v>303</v>
      </c>
      <c r="F53" s="93"/>
      <c r="G53" s="7">
        <v>2010.94</v>
      </c>
      <c r="H53" s="7">
        <v>105.84</v>
      </c>
      <c r="I53" s="7"/>
      <c r="J53" s="7"/>
      <c r="K53" s="7"/>
      <c r="L53" s="7"/>
      <c r="M53" s="8">
        <f t="shared" si="0"/>
        <v>2116.7800000000002</v>
      </c>
      <c r="N53" s="15">
        <v>41988</v>
      </c>
      <c r="O53" s="119">
        <v>41958</v>
      </c>
      <c r="P53" s="120"/>
      <c r="Q53" s="121"/>
      <c r="R53" s="10"/>
      <c r="S53" s="10"/>
      <c r="T53" s="10"/>
      <c r="U53" s="11">
        <v>2010.94</v>
      </c>
      <c r="V53" s="53"/>
    </row>
    <row r="54" spans="1:22" ht="34.5" customHeight="1" x14ac:dyDescent="0.2">
      <c r="A54" s="6" t="s">
        <v>44</v>
      </c>
      <c r="B54" s="89" t="s">
        <v>274</v>
      </c>
      <c r="C54" s="90"/>
      <c r="D54" s="91"/>
      <c r="E54" s="92" t="s">
        <v>303</v>
      </c>
      <c r="F54" s="93"/>
      <c r="G54" s="7">
        <v>2460.13</v>
      </c>
      <c r="H54" s="7">
        <v>129.49</v>
      </c>
      <c r="I54" s="7"/>
      <c r="J54" s="7"/>
      <c r="K54" s="7"/>
      <c r="L54" s="7"/>
      <c r="M54" s="8">
        <f t="shared" si="0"/>
        <v>2589.62</v>
      </c>
      <c r="N54" s="15">
        <v>42003</v>
      </c>
      <c r="O54" s="119">
        <v>41973</v>
      </c>
      <c r="P54" s="120"/>
      <c r="Q54" s="121"/>
      <c r="R54" s="10"/>
      <c r="S54" s="10"/>
      <c r="T54" s="10"/>
      <c r="U54" s="11">
        <v>2460.13</v>
      </c>
      <c r="V54" s="53"/>
    </row>
    <row r="55" spans="1:22" ht="33" customHeight="1" x14ac:dyDescent="0.2">
      <c r="A55" s="6" t="s">
        <v>45</v>
      </c>
      <c r="B55" s="89" t="s">
        <v>274</v>
      </c>
      <c r="C55" s="90"/>
      <c r="D55" s="91"/>
      <c r="E55" s="92" t="s">
        <v>303</v>
      </c>
      <c r="F55" s="93"/>
      <c r="G55" s="7">
        <v>2236.4899999999998</v>
      </c>
      <c r="H55" s="7">
        <v>117.71</v>
      </c>
      <c r="I55" s="7"/>
      <c r="J55" s="7"/>
      <c r="K55" s="7"/>
      <c r="L55" s="7"/>
      <c r="M55" s="8">
        <f t="shared" si="0"/>
        <v>2354.1999999999998</v>
      </c>
      <c r="N55" s="12">
        <v>42018</v>
      </c>
      <c r="O55" s="119">
        <v>41988</v>
      </c>
      <c r="P55" s="120"/>
      <c r="Q55" s="121"/>
      <c r="R55" s="10"/>
      <c r="S55" s="10"/>
      <c r="T55" s="10"/>
      <c r="U55" s="11">
        <v>2236.4899999999998</v>
      </c>
      <c r="V55" s="53"/>
    </row>
    <row r="56" spans="1:22" ht="39.75" customHeight="1" x14ac:dyDescent="0.2">
      <c r="A56" s="6" t="s">
        <v>46</v>
      </c>
      <c r="B56" s="89" t="s">
        <v>274</v>
      </c>
      <c r="C56" s="90"/>
      <c r="D56" s="91"/>
      <c r="E56" s="92" t="s">
        <v>303</v>
      </c>
      <c r="F56" s="93"/>
      <c r="G56" s="7">
        <v>2012.84</v>
      </c>
      <c r="H56" s="7">
        <v>105.94</v>
      </c>
      <c r="I56" s="7"/>
      <c r="J56" s="7"/>
      <c r="K56" s="7"/>
      <c r="L56" s="7"/>
      <c r="M56" s="8">
        <f t="shared" si="0"/>
        <v>2118.7799999999997</v>
      </c>
      <c r="N56" s="12">
        <v>42033</v>
      </c>
      <c r="O56" s="119">
        <v>42003</v>
      </c>
      <c r="P56" s="120"/>
      <c r="Q56" s="121"/>
      <c r="R56" s="10"/>
      <c r="S56" s="10"/>
      <c r="T56" s="10"/>
      <c r="U56" s="11">
        <v>2012.84</v>
      </c>
      <c r="V56" s="53"/>
    </row>
    <row r="57" spans="1:22" ht="24.75" customHeight="1" x14ac:dyDescent="0.2">
      <c r="A57" s="6" t="s">
        <v>47</v>
      </c>
      <c r="B57" s="89" t="s">
        <v>274</v>
      </c>
      <c r="C57" s="90"/>
      <c r="D57" s="91"/>
      <c r="E57" s="92" t="s">
        <v>303</v>
      </c>
      <c r="F57" s="93"/>
      <c r="G57" s="7">
        <v>3945.92</v>
      </c>
      <c r="H57" s="7">
        <v>207.68</v>
      </c>
      <c r="I57" s="7"/>
      <c r="J57" s="7"/>
      <c r="K57" s="7"/>
      <c r="L57" s="7"/>
      <c r="M57" s="8">
        <f t="shared" si="0"/>
        <v>4153.6000000000004</v>
      </c>
      <c r="N57" s="12">
        <v>42033</v>
      </c>
      <c r="O57" s="119">
        <v>42003</v>
      </c>
      <c r="P57" s="120"/>
      <c r="Q57" s="121"/>
      <c r="R57" s="10"/>
      <c r="S57" s="10"/>
      <c r="T57" s="10"/>
      <c r="U57" s="11">
        <v>3945.92</v>
      </c>
      <c r="V57" s="53"/>
    </row>
    <row r="58" spans="1:22" ht="36" customHeight="1" x14ac:dyDescent="0.2">
      <c r="A58" s="6" t="s">
        <v>48</v>
      </c>
      <c r="B58" s="89" t="s">
        <v>274</v>
      </c>
      <c r="C58" s="90"/>
      <c r="D58" s="91"/>
      <c r="E58" s="92" t="s">
        <v>303</v>
      </c>
      <c r="F58" s="93"/>
      <c r="G58" s="7">
        <v>2012.84</v>
      </c>
      <c r="H58" s="7">
        <v>105.94</v>
      </c>
      <c r="I58" s="7"/>
      <c r="J58" s="7"/>
      <c r="K58" s="7"/>
      <c r="L58" s="7"/>
      <c r="M58" s="8">
        <f t="shared" si="0"/>
        <v>2118.7799999999997</v>
      </c>
      <c r="N58" s="12">
        <v>42049</v>
      </c>
      <c r="O58" s="94">
        <v>42019</v>
      </c>
      <c r="P58" s="95"/>
      <c r="Q58" s="96"/>
      <c r="R58" s="10"/>
      <c r="S58" s="10"/>
      <c r="T58" s="10"/>
      <c r="U58" s="11">
        <v>2012.84</v>
      </c>
      <c r="V58" s="53"/>
    </row>
    <row r="59" spans="1:22" ht="30.75" customHeight="1" x14ac:dyDescent="0.2">
      <c r="A59" s="6" t="s">
        <v>49</v>
      </c>
      <c r="B59" s="89" t="s">
        <v>274</v>
      </c>
      <c r="C59" s="90"/>
      <c r="D59" s="91"/>
      <c r="E59" s="92" t="s">
        <v>303</v>
      </c>
      <c r="F59" s="93"/>
      <c r="G59" s="7">
        <v>2012.84</v>
      </c>
      <c r="H59" s="7">
        <v>105.94</v>
      </c>
      <c r="I59" s="7"/>
      <c r="J59" s="7"/>
      <c r="K59" s="7"/>
      <c r="L59" s="7"/>
      <c r="M59" s="8">
        <f t="shared" si="0"/>
        <v>2118.7799999999997</v>
      </c>
      <c r="N59" s="14">
        <v>42038</v>
      </c>
      <c r="O59" s="94">
        <v>42035</v>
      </c>
      <c r="P59" s="95"/>
      <c r="Q59" s="96"/>
      <c r="R59" s="10"/>
      <c r="S59" s="10"/>
      <c r="T59" s="10"/>
      <c r="U59" s="11">
        <v>2012.84</v>
      </c>
      <c r="V59" s="53"/>
    </row>
    <row r="60" spans="1:22" ht="35.25" customHeight="1" x14ac:dyDescent="0.2">
      <c r="A60" s="6" t="s">
        <v>50</v>
      </c>
      <c r="B60" s="89" t="s">
        <v>274</v>
      </c>
      <c r="C60" s="90"/>
      <c r="D60" s="91"/>
      <c r="E60" s="92" t="s">
        <v>303</v>
      </c>
      <c r="F60" s="93"/>
      <c r="G60" s="7">
        <v>2012.84</v>
      </c>
      <c r="H60" s="7">
        <v>105.94</v>
      </c>
      <c r="I60" s="7"/>
      <c r="J60" s="7"/>
      <c r="K60" s="7"/>
      <c r="L60" s="7"/>
      <c r="M60" s="8">
        <f t="shared" si="0"/>
        <v>2118.7799999999997</v>
      </c>
      <c r="N60" s="12">
        <v>42080</v>
      </c>
      <c r="O60" s="94">
        <v>42050</v>
      </c>
      <c r="P60" s="95"/>
      <c r="Q60" s="96"/>
      <c r="R60" s="10"/>
      <c r="S60" s="10"/>
      <c r="T60" s="10"/>
      <c r="U60" s="11">
        <v>2012.84</v>
      </c>
      <c r="V60" s="53"/>
    </row>
    <row r="61" spans="1:22" ht="33" customHeight="1" x14ac:dyDescent="0.2">
      <c r="A61" s="6" t="s">
        <v>51</v>
      </c>
      <c r="B61" s="89" t="s">
        <v>274</v>
      </c>
      <c r="C61" s="90"/>
      <c r="D61" s="91"/>
      <c r="E61" s="92" t="s">
        <v>303</v>
      </c>
      <c r="F61" s="93"/>
      <c r="G61" s="7">
        <v>2236.4899999999998</v>
      </c>
      <c r="H61" s="7">
        <v>117.71</v>
      </c>
      <c r="I61" s="7"/>
      <c r="J61" s="7"/>
      <c r="K61" s="7"/>
      <c r="L61" s="7"/>
      <c r="M61" s="8">
        <f t="shared" si="0"/>
        <v>2354.1999999999998</v>
      </c>
      <c r="N61" s="12">
        <v>42108</v>
      </c>
      <c r="O61" s="94">
        <v>42078</v>
      </c>
      <c r="P61" s="95"/>
      <c r="Q61" s="96"/>
      <c r="R61" s="10"/>
      <c r="S61" s="10"/>
      <c r="T61" s="10"/>
      <c r="U61" s="11">
        <v>2236.4899999999998</v>
      </c>
      <c r="V61" s="53"/>
    </row>
    <row r="62" spans="1:22" ht="29.25" customHeight="1" x14ac:dyDescent="0.2">
      <c r="A62" s="6" t="s">
        <v>52</v>
      </c>
      <c r="B62" s="89" t="s">
        <v>274</v>
      </c>
      <c r="C62" s="90"/>
      <c r="D62" s="91"/>
      <c r="E62" s="92" t="s">
        <v>303</v>
      </c>
      <c r="F62" s="93"/>
      <c r="G62" s="7">
        <v>2236.4899999999998</v>
      </c>
      <c r="H62" s="7">
        <v>117.71</v>
      </c>
      <c r="I62" s="7"/>
      <c r="J62" s="7"/>
      <c r="K62" s="7"/>
      <c r="L62" s="7"/>
      <c r="M62" s="8">
        <f t="shared" si="0"/>
        <v>2354.1999999999998</v>
      </c>
      <c r="N62" s="12">
        <v>42139</v>
      </c>
      <c r="O62" s="94">
        <v>42109</v>
      </c>
      <c r="P62" s="95"/>
      <c r="Q62" s="96"/>
      <c r="R62" s="10"/>
      <c r="S62" s="10"/>
      <c r="T62" s="10"/>
      <c r="U62" s="11">
        <v>2236.4899999999998</v>
      </c>
      <c r="V62" s="53"/>
    </row>
    <row r="63" spans="1:22" ht="27.75" customHeight="1" x14ac:dyDescent="0.2">
      <c r="A63" s="6" t="s">
        <v>53</v>
      </c>
      <c r="B63" s="89" t="s">
        <v>274</v>
      </c>
      <c r="C63" s="90"/>
      <c r="D63" s="91"/>
      <c r="E63" s="92" t="s">
        <v>303</v>
      </c>
      <c r="F63" s="93"/>
      <c r="G63" s="7">
        <v>2244.75</v>
      </c>
      <c r="H63" s="7">
        <v>118.15</v>
      </c>
      <c r="I63" s="7"/>
      <c r="J63" s="7"/>
      <c r="K63" s="7"/>
      <c r="L63" s="7"/>
      <c r="M63" s="8">
        <f t="shared" si="0"/>
        <v>2362.9</v>
      </c>
      <c r="N63" s="12">
        <v>42139</v>
      </c>
      <c r="O63" s="94">
        <v>42109</v>
      </c>
      <c r="P63" s="95"/>
      <c r="Q63" s="96"/>
      <c r="R63" s="10"/>
      <c r="S63" s="10"/>
      <c r="T63" s="10"/>
      <c r="U63" s="11">
        <v>2244.75</v>
      </c>
      <c r="V63" s="53"/>
    </row>
    <row r="64" spans="1:22" ht="30" customHeight="1" x14ac:dyDescent="0.2">
      <c r="A64" s="6" t="s">
        <v>54</v>
      </c>
      <c r="B64" s="89" t="s">
        <v>274</v>
      </c>
      <c r="C64" s="90"/>
      <c r="D64" s="91"/>
      <c r="E64" s="92" t="s">
        <v>303</v>
      </c>
      <c r="F64" s="93"/>
      <c r="G64" s="7">
        <v>3034.9</v>
      </c>
      <c r="H64" s="7">
        <v>159.74</v>
      </c>
      <c r="I64" s="7"/>
      <c r="J64" s="7"/>
      <c r="K64" s="7"/>
      <c r="L64" s="7"/>
      <c r="M64" s="8">
        <f t="shared" si="0"/>
        <v>3194.6400000000003</v>
      </c>
      <c r="N64" s="94">
        <v>42154</v>
      </c>
      <c r="O64" s="96"/>
      <c r="P64" s="94">
        <v>42124</v>
      </c>
      <c r="Q64" s="96"/>
      <c r="R64" s="10"/>
      <c r="S64" s="10"/>
      <c r="T64" s="10"/>
      <c r="U64" s="11">
        <v>3034.9</v>
      </c>
      <c r="V64" s="53"/>
    </row>
    <row r="65" spans="1:22" ht="28.5" customHeight="1" x14ac:dyDescent="0.2">
      <c r="A65" s="6" t="s">
        <v>55</v>
      </c>
      <c r="B65" s="89" t="s">
        <v>274</v>
      </c>
      <c r="C65" s="90"/>
      <c r="D65" s="91"/>
      <c r="E65" s="92" t="s">
        <v>303</v>
      </c>
      <c r="F65" s="93"/>
      <c r="G65" s="7">
        <v>2012.84</v>
      </c>
      <c r="H65" s="7">
        <v>105.94</v>
      </c>
      <c r="I65" s="7"/>
      <c r="J65" s="7"/>
      <c r="K65" s="7"/>
      <c r="L65" s="7"/>
      <c r="M65" s="8">
        <f t="shared" si="0"/>
        <v>2118.7799999999997</v>
      </c>
      <c r="N65" s="12">
        <v>42169</v>
      </c>
      <c r="O65" s="94">
        <v>42139</v>
      </c>
      <c r="P65" s="95"/>
      <c r="Q65" s="96"/>
      <c r="R65" s="10"/>
      <c r="S65" s="10"/>
      <c r="T65" s="10"/>
      <c r="U65" s="11">
        <v>2012.84</v>
      </c>
      <c r="V65" s="53"/>
    </row>
    <row r="66" spans="1:22" ht="33" customHeight="1" x14ac:dyDescent="0.2">
      <c r="A66" s="6" t="s">
        <v>56</v>
      </c>
      <c r="B66" s="89" t="s">
        <v>274</v>
      </c>
      <c r="C66" s="90"/>
      <c r="D66" s="91"/>
      <c r="E66" s="92" t="s">
        <v>303</v>
      </c>
      <c r="F66" s="93"/>
      <c r="G66" s="7">
        <v>2460.13</v>
      </c>
      <c r="H66" s="7">
        <v>129.49</v>
      </c>
      <c r="I66" s="7"/>
      <c r="J66" s="7"/>
      <c r="K66" s="7"/>
      <c r="L66" s="7"/>
      <c r="M66" s="8">
        <f t="shared" si="0"/>
        <v>2589.62</v>
      </c>
      <c r="N66" s="12">
        <v>42185</v>
      </c>
      <c r="O66" s="94">
        <v>42155</v>
      </c>
      <c r="P66" s="95"/>
      <c r="Q66" s="96"/>
      <c r="R66" s="10"/>
      <c r="S66" s="10"/>
      <c r="T66" s="10"/>
      <c r="U66" s="11">
        <v>2460.13</v>
      </c>
      <c r="V66" s="53"/>
    </row>
    <row r="67" spans="1:22" ht="42" customHeight="1" x14ac:dyDescent="0.2">
      <c r="A67" s="6" t="s">
        <v>57</v>
      </c>
      <c r="B67" s="89" t="s">
        <v>274</v>
      </c>
      <c r="C67" s="90"/>
      <c r="D67" s="91"/>
      <c r="E67" s="92" t="s">
        <v>303</v>
      </c>
      <c r="F67" s="93"/>
      <c r="G67" s="7">
        <v>2236.4899999999998</v>
      </c>
      <c r="H67" s="7">
        <v>117.71</v>
      </c>
      <c r="I67" s="7"/>
      <c r="J67" s="7"/>
      <c r="K67" s="7"/>
      <c r="L67" s="7"/>
      <c r="M67" s="8">
        <f t="shared" si="0"/>
        <v>2354.1999999999998</v>
      </c>
      <c r="N67" s="12">
        <v>42200</v>
      </c>
      <c r="O67" s="94">
        <v>42170</v>
      </c>
      <c r="P67" s="95"/>
      <c r="Q67" s="96"/>
      <c r="R67" s="10"/>
      <c r="S67" s="10"/>
      <c r="T67" s="10"/>
      <c r="U67" s="11">
        <v>2236.4899999999998</v>
      </c>
      <c r="V67" s="53"/>
    </row>
    <row r="68" spans="1:22" ht="34.5" customHeight="1" x14ac:dyDescent="0.2">
      <c r="A68" s="6" t="s">
        <v>58</v>
      </c>
      <c r="B68" s="89" t="s">
        <v>274</v>
      </c>
      <c r="C68" s="90"/>
      <c r="D68" s="91"/>
      <c r="E68" s="92" t="s">
        <v>303</v>
      </c>
      <c r="F68" s="93"/>
      <c r="G68" s="7">
        <v>2683.78</v>
      </c>
      <c r="H68" s="7">
        <v>141.26</v>
      </c>
      <c r="I68" s="7"/>
      <c r="J68" s="7"/>
      <c r="K68" s="7"/>
      <c r="L68" s="7"/>
      <c r="M68" s="8">
        <f t="shared" si="0"/>
        <v>2825.04</v>
      </c>
      <c r="N68" s="12">
        <v>42215</v>
      </c>
      <c r="O68" s="94">
        <v>42185</v>
      </c>
      <c r="P68" s="95"/>
      <c r="Q68" s="96"/>
      <c r="R68" s="10"/>
      <c r="S68" s="10"/>
      <c r="T68" s="10"/>
      <c r="U68" s="11">
        <v>2683.78</v>
      </c>
      <c r="V68" s="53"/>
    </row>
    <row r="69" spans="1:22" ht="35.25" customHeight="1" x14ac:dyDescent="0.2">
      <c r="A69" s="6" t="s">
        <v>59</v>
      </c>
      <c r="B69" s="89" t="s">
        <v>274</v>
      </c>
      <c r="C69" s="90"/>
      <c r="D69" s="91"/>
      <c r="E69" s="92" t="s">
        <v>303</v>
      </c>
      <c r="F69" s="93"/>
      <c r="G69" s="7">
        <v>6587.9</v>
      </c>
      <c r="H69" s="7">
        <v>291.5</v>
      </c>
      <c r="I69" s="7"/>
      <c r="J69" s="7"/>
      <c r="K69" s="7"/>
      <c r="L69" s="7"/>
      <c r="M69" s="8">
        <f t="shared" si="0"/>
        <v>6879.4</v>
      </c>
      <c r="N69" s="12">
        <v>42215</v>
      </c>
      <c r="O69" s="94">
        <v>42185</v>
      </c>
      <c r="P69" s="95"/>
      <c r="Q69" s="96"/>
      <c r="R69" s="10"/>
      <c r="S69" s="10"/>
      <c r="T69" s="10"/>
      <c r="U69" s="11">
        <v>6587.9</v>
      </c>
      <c r="V69" s="53"/>
    </row>
    <row r="70" spans="1:22" ht="30.75" customHeight="1" x14ac:dyDescent="0.2">
      <c r="A70" s="6" t="s">
        <v>60</v>
      </c>
      <c r="B70" s="89" t="s">
        <v>274</v>
      </c>
      <c r="C70" s="90"/>
      <c r="D70" s="91"/>
      <c r="E70" s="92" t="s">
        <v>303</v>
      </c>
      <c r="F70" s="93"/>
      <c r="G70" s="7">
        <v>2542.87</v>
      </c>
      <c r="H70" s="7">
        <v>133.63999999999999</v>
      </c>
      <c r="I70" s="7"/>
      <c r="J70" s="7"/>
      <c r="K70" s="7"/>
      <c r="L70" s="7"/>
      <c r="M70" s="8">
        <f t="shared" si="0"/>
        <v>2676.5099999999998</v>
      </c>
      <c r="N70" s="12">
        <v>42230</v>
      </c>
      <c r="O70" s="94">
        <v>42200</v>
      </c>
      <c r="P70" s="95"/>
      <c r="Q70" s="96"/>
      <c r="R70" s="10"/>
      <c r="S70" s="10"/>
      <c r="T70" s="10"/>
      <c r="U70" s="11">
        <v>2542.87</v>
      </c>
      <c r="V70" s="53"/>
    </row>
    <row r="71" spans="1:22" ht="36" customHeight="1" x14ac:dyDescent="0.2">
      <c r="A71" s="6" t="s">
        <v>61</v>
      </c>
      <c r="B71" s="89" t="s">
        <v>274</v>
      </c>
      <c r="C71" s="90"/>
      <c r="D71" s="91"/>
      <c r="E71" s="92" t="s">
        <v>303</v>
      </c>
      <c r="F71" s="93"/>
      <c r="G71" s="7">
        <v>2236.4899999999998</v>
      </c>
      <c r="H71" s="7">
        <v>117.71</v>
      </c>
      <c r="I71" s="7"/>
      <c r="J71" s="7"/>
      <c r="K71" s="7"/>
      <c r="L71" s="7"/>
      <c r="M71" s="8">
        <f t="shared" si="0"/>
        <v>2354.1999999999998</v>
      </c>
      <c r="N71" s="15">
        <v>42355</v>
      </c>
      <c r="O71" s="119">
        <v>42325</v>
      </c>
      <c r="P71" s="120"/>
      <c r="Q71" s="121"/>
      <c r="R71" s="10"/>
      <c r="S71" s="10"/>
      <c r="T71" s="10"/>
      <c r="U71" s="11">
        <v>2236.4899999999998</v>
      </c>
      <c r="V71" s="53"/>
    </row>
    <row r="72" spans="1:22" ht="33.75" customHeight="1" x14ac:dyDescent="0.2">
      <c r="A72" s="6" t="s">
        <v>62</v>
      </c>
      <c r="B72" s="89" t="s">
        <v>274</v>
      </c>
      <c r="C72" s="90"/>
      <c r="D72" s="91"/>
      <c r="E72" s="92" t="s">
        <v>303</v>
      </c>
      <c r="F72" s="93"/>
      <c r="G72" s="7">
        <v>2236.4899999999998</v>
      </c>
      <c r="H72" s="7">
        <v>117.71</v>
      </c>
      <c r="I72" s="7"/>
      <c r="J72" s="7"/>
      <c r="K72" s="7"/>
      <c r="L72" s="7"/>
      <c r="M72" s="8">
        <f t="shared" si="0"/>
        <v>2354.1999999999998</v>
      </c>
      <c r="N72" s="15">
        <v>42355</v>
      </c>
      <c r="O72" s="119">
        <v>42325</v>
      </c>
      <c r="P72" s="120"/>
      <c r="Q72" s="121"/>
      <c r="R72" s="10"/>
      <c r="S72" s="10"/>
      <c r="T72" s="10"/>
      <c r="U72" s="11">
        <v>2236.4899999999998</v>
      </c>
      <c r="V72" s="53"/>
    </row>
    <row r="73" spans="1:22" s="5" customFormat="1" ht="27.75" customHeight="1" x14ac:dyDescent="0.2">
      <c r="A73" s="6" t="s">
        <v>63</v>
      </c>
      <c r="B73" s="92" t="s">
        <v>64</v>
      </c>
      <c r="C73" s="97"/>
      <c r="D73" s="93"/>
      <c r="E73" s="92" t="s">
        <v>304</v>
      </c>
      <c r="F73" s="93"/>
      <c r="G73" s="21">
        <v>166012.5</v>
      </c>
      <c r="H73" s="21">
        <v>8737.5</v>
      </c>
      <c r="I73" s="21"/>
      <c r="J73" s="21">
        <v>31455</v>
      </c>
      <c r="K73" s="21"/>
      <c r="L73" s="21"/>
      <c r="M73" s="22">
        <f t="shared" si="0"/>
        <v>206205</v>
      </c>
      <c r="N73" s="28">
        <v>42651</v>
      </c>
      <c r="O73" s="110">
        <v>42681</v>
      </c>
      <c r="P73" s="111"/>
      <c r="Q73" s="112"/>
      <c r="R73" s="24"/>
      <c r="S73" s="25">
        <v>166012.5</v>
      </c>
      <c r="T73" s="24"/>
      <c r="U73" s="24"/>
      <c r="V73" s="57"/>
    </row>
    <row r="74" spans="1:22" s="5" customFormat="1" ht="26.25" customHeight="1" x14ac:dyDescent="0.2">
      <c r="A74" s="6" t="s">
        <v>65</v>
      </c>
      <c r="B74" s="92" t="s">
        <v>64</v>
      </c>
      <c r="C74" s="97"/>
      <c r="D74" s="93"/>
      <c r="E74" s="92" t="s">
        <v>305</v>
      </c>
      <c r="F74" s="93"/>
      <c r="G74" s="21">
        <v>161737.5</v>
      </c>
      <c r="H74" s="21">
        <v>8512.5</v>
      </c>
      <c r="I74" s="21"/>
      <c r="J74" s="21">
        <v>30645</v>
      </c>
      <c r="K74" s="21"/>
      <c r="L74" s="21"/>
      <c r="M74" s="22">
        <f t="shared" si="0"/>
        <v>200895</v>
      </c>
      <c r="N74" s="23">
        <v>42606</v>
      </c>
      <c r="O74" s="98">
        <v>42576</v>
      </c>
      <c r="P74" s="99"/>
      <c r="Q74" s="100"/>
      <c r="R74" s="24"/>
      <c r="S74" s="25">
        <v>161737.5</v>
      </c>
      <c r="T74" s="24"/>
      <c r="U74" s="24"/>
      <c r="V74" s="57"/>
    </row>
    <row r="75" spans="1:22" ht="26.25" customHeight="1" x14ac:dyDescent="0.2">
      <c r="A75" s="6" t="s">
        <v>66</v>
      </c>
      <c r="B75" s="92" t="s">
        <v>64</v>
      </c>
      <c r="C75" s="97"/>
      <c r="D75" s="93"/>
      <c r="E75" s="92" t="s">
        <v>306</v>
      </c>
      <c r="F75" s="93"/>
      <c r="G75" s="7">
        <v>159457.5</v>
      </c>
      <c r="H75" s="7">
        <v>3392.5</v>
      </c>
      <c r="I75" s="7"/>
      <c r="J75" s="7">
        <v>30213</v>
      </c>
      <c r="K75" s="7"/>
      <c r="L75" s="7"/>
      <c r="M75" s="8">
        <f t="shared" si="0"/>
        <v>193063</v>
      </c>
      <c r="N75" s="14">
        <v>42438</v>
      </c>
      <c r="O75" s="101">
        <v>42468</v>
      </c>
      <c r="P75" s="102"/>
      <c r="Q75" s="103"/>
      <c r="R75" s="11">
        <v>159457.5</v>
      </c>
      <c r="S75" s="10"/>
      <c r="T75" s="10"/>
      <c r="U75" s="10"/>
      <c r="V75" s="54"/>
    </row>
    <row r="76" spans="1:22" ht="28.5" customHeight="1" x14ac:dyDescent="0.2">
      <c r="A76" s="6" t="s">
        <v>67</v>
      </c>
      <c r="B76" s="92" t="s">
        <v>64</v>
      </c>
      <c r="C76" s="97"/>
      <c r="D76" s="93"/>
      <c r="E76" s="92" t="s">
        <v>307</v>
      </c>
      <c r="F76" s="93"/>
      <c r="G76" s="7">
        <v>167580</v>
      </c>
      <c r="H76" s="7">
        <v>8820</v>
      </c>
      <c r="I76" s="7"/>
      <c r="J76" s="7">
        <v>31752</v>
      </c>
      <c r="K76" s="7"/>
      <c r="L76" s="7"/>
      <c r="M76" s="8">
        <f t="shared" si="0"/>
        <v>208152</v>
      </c>
      <c r="N76" s="12">
        <v>42630</v>
      </c>
      <c r="O76" s="94">
        <v>42600</v>
      </c>
      <c r="P76" s="95"/>
      <c r="Q76" s="96"/>
      <c r="R76" s="11">
        <v>167580</v>
      </c>
      <c r="S76" s="10"/>
      <c r="T76" s="10"/>
      <c r="U76" s="10"/>
      <c r="V76" s="54"/>
    </row>
    <row r="77" spans="1:22" ht="21.75" customHeight="1" x14ac:dyDescent="0.2">
      <c r="A77" s="6" t="s">
        <v>68</v>
      </c>
      <c r="B77" s="92" t="s">
        <v>64</v>
      </c>
      <c r="C77" s="97"/>
      <c r="D77" s="93"/>
      <c r="E77" s="92" t="s">
        <v>308</v>
      </c>
      <c r="F77" s="93"/>
      <c r="G77" s="7">
        <v>166297.5</v>
      </c>
      <c r="H77" s="7">
        <v>8752.5</v>
      </c>
      <c r="I77" s="7"/>
      <c r="J77" s="7">
        <v>31509</v>
      </c>
      <c r="K77" s="7"/>
      <c r="L77" s="7"/>
      <c r="M77" s="8">
        <f t="shared" si="0"/>
        <v>206559</v>
      </c>
      <c r="N77" s="94">
        <v>42632</v>
      </c>
      <c r="O77" s="96"/>
      <c r="P77" s="94">
        <v>42602</v>
      </c>
      <c r="Q77" s="96"/>
      <c r="R77" s="11">
        <v>166297.5</v>
      </c>
      <c r="S77" s="10"/>
      <c r="T77" s="10"/>
      <c r="U77" s="10"/>
      <c r="V77" s="54"/>
    </row>
    <row r="78" spans="1:22" ht="27.75" customHeight="1" x14ac:dyDescent="0.2">
      <c r="A78" s="6" t="s">
        <v>69</v>
      </c>
      <c r="B78" s="92" t="s">
        <v>64</v>
      </c>
      <c r="C78" s="97"/>
      <c r="D78" s="93"/>
      <c r="E78" s="92" t="s">
        <v>375</v>
      </c>
      <c r="F78" s="93"/>
      <c r="G78" s="7">
        <v>153472.5</v>
      </c>
      <c r="H78" s="7">
        <v>8077.5</v>
      </c>
      <c r="I78" s="7"/>
      <c r="J78" s="7">
        <v>29079</v>
      </c>
      <c r="K78" s="7"/>
      <c r="L78" s="7"/>
      <c r="M78" s="8">
        <f t="shared" si="0"/>
        <v>190629</v>
      </c>
      <c r="N78" s="94">
        <v>42631</v>
      </c>
      <c r="O78" s="96"/>
      <c r="P78" s="94">
        <v>42600</v>
      </c>
      <c r="Q78" s="96"/>
      <c r="R78" s="11">
        <v>153472.5</v>
      </c>
      <c r="S78" s="10"/>
      <c r="T78" s="10"/>
      <c r="U78" s="10"/>
      <c r="V78" s="54"/>
    </row>
    <row r="79" spans="1:22" ht="18" customHeight="1" x14ac:dyDescent="0.2">
      <c r="A79" s="6" t="s">
        <v>73</v>
      </c>
      <c r="B79" s="92" t="s">
        <v>74</v>
      </c>
      <c r="C79" s="97"/>
      <c r="D79" s="93"/>
      <c r="E79" s="92" t="s">
        <v>309</v>
      </c>
      <c r="F79" s="93"/>
      <c r="G79" s="7">
        <v>6686.16</v>
      </c>
      <c r="H79" s="7">
        <v>295.85000000000002</v>
      </c>
      <c r="I79" s="7"/>
      <c r="J79" s="7"/>
      <c r="K79" s="7"/>
      <c r="L79" s="7"/>
      <c r="M79" s="8">
        <f t="shared" si="0"/>
        <v>6982.01</v>
      </c>
      <c r="N79" s="14">
        <v>42370</v>
      </c>
      <c r="O79" s="101">
        <v>42370</v>
      </c>
      <c r="P79" s="102"/>
      <c r="Q79" s="103"/>
      <c r="R79" s="10"/>
      <c r="S79" s="10"/>
      <c r="T79" s="10"/>
      <c r="U79" s="11">
        <v>6686.16</v>
      </c>
      <c r="V79" s="53"/>
    </row>
    <row r="80" spans="1:22" ht="23.25" customHeight="1" x14ac:dyDescent="0.2">
      <c r="A80" s="6" t="s">
        <v>75</v>
      </c>
      <c r="B80" s="92" t="s">
        <v>74</v>
      </c>
      <c r="C80" s="97"/>
      <c r="D80" s="93"/>
      <c r="E80" s="92" t="s">
        <v>376</v>
      </c>
      <c r="F80" s="93"/>
      <c r="G80" s="7">
        <v>4185.7</v>
      </c>
      <c r="H80" s="7">
        <v>220.3</v>
      </c>
      <c r="I80" s="7"/>
      <c r="J80" s="7"/>
      <c r="K80" s="7"/>
      <c r="L80" s="7"/>
      <c r="M80" s="8">
        <f t="shared" si="0"/>
        <v>4406</v>
      </c>
      <c r="N80" s="14">
        <v>42619</v>
      </c>
      <c r="O80" s="101">
        <v>42619</v>
      </c>
      <c r="P80" s="102"/>
      <c r="Q80" s="103"/>
      <c r="R80" s="10"/>
      <c r="S80" s="10"/>
      <c r="T80" s="10"/>
      <c r="U80" s="11">
        <v>4185.7</v>
      </c>
      <c r="V80" s="53"/>
    </row>
    <row r="81" spans="1:22" s="5" customFormat="1" ht="32.25" customHeight="1" x14ac:dyDescent="0.2">
      <c r="A81" s="6" t="s">
        <v>76</v>
      </c>
      <c r="B81" s="104" t="s">
        <v>275</v>
      </c>
      <c r="C81" s="105"/>
      <c r="D81" s="106"/>
      <c r="E81" s="92" t="s">
        <v>310</v>
      </c>
      <c r="F81" s="93"/>
      <c r="G81" s="21">
        <v>200000</v>
      </c>
      <c r="H81" s="21"/>
      <c r="I81" s="21"/>
      <c r="J81" s="21"/>
      <c r="K81" s="21"/>
      <c r="L81" s="21"/>
      <c r="M81" s="22">
        <f t="shared" si="0"/>
        <v>200000</v>
      </c>
      <c r="N81" s="23">
        <v>42543</v>
      </c>
      <c r="O81" s="98">
        <v>42513</v>
      </c>
      <c r="P81" s="99"/>
      <c r="Q81" s="100"/>
      <c r="R81" s="24"/>
      <c r="S81" s="24"/>
      <c r="T81" s="24"/>
      <c r="U81" s="25">
        <v>200000</v>
      </c>
      <c r="V81" s="56"/>
    </row>
    <row r="82" spans="1:22" s="5" customFormat="1" ht="26.25" customHeight="1" x14ac:dyDescent="0.2">
      <c r="A82" s="6" t="s">
        <v>77</v>
      </c>
      <c r="B82" s="104" t="s">
        <v>276</v>
      </c>
      <c r="C82" s="105"/>
      <c r="D82" s="106"/>
      <c r="E82" s="92" t="s">
        <v>311</v>
      </c>
      <c r="F82" s="93"/>
      <c r="G82" s="21">
        <v>6776</v>
      </c>
      <c r="H82" s="21"/>
      <c r="I82" s="21"/>
      <c r="J82" s="21"/>
      <c r="K82" s="21"/>
      <c r="L82" s="21"/>
      <c r="M82" s="22">
        <f t="shared" si="0"/>
        <v>6776</v>
      </c>
      <c r="N82" s="23">
        <v>42605</v>
      </c>
      <c r="O82" s="98">
        <v>42605</v>
      </c>
      <c r="P82" s="99"/>
      <c r="Q82" s="100"/>
      <c r="R82" s="24"/>
      <c r="S82" s="25">
        <v>6776</v>
      </c>
      <c r="T82" s="24"/>
      <c r="U82" s="24"/>
      <c r="V82" s="57"/>
    </row>
    <row r="83" spans="1:22" s="5" customFormat="1" ht="18" customHeight="1" x14ac:dyDescent="0.2">
      <c r="A83" s="6" t="s">
        <v>78</v>
      </c>
      <c r="B83" s="92" t="s">
        <v>79</v>
      </c>
      <c r="C83" s="97"/>
      <c r="D83" s="93"/>
      <c r="E83" s="92" t="s">
        <v>80</v>
      </c>
      <c r="F83" s="93"/>
      <c r="G83" s="21">
        <v>3500</v>
      </c>
      <c r="H83" s="21"/>
      <c r="I83" s="21"/>
      <c r="J83" s="21"/>
      <c r="K83" s="21"/>
      <c r="L83" s="21"/>
      <c r="M83" s="22">
        <f t="shared" ref="M83:M135" si="1">+G83+H83+I83+J83+K83+L83</f>
        <v>3500</v>
      </c>
      <c r="N83" s="27">
        <v>42498</v>
      </c>
      <c r="O83" s="107">
        <v>42528</v>
      </c>
      <c r="P83" s="108"/>
      <c r="Q83" s="109"/>
      <c r="R83" s="24"/>
      <c r="S83" s="25">
        <v>3500</v>
      </c>
      <c r="T83" s="24"/>
      <c r="U83" s="24"/>
      <c r="V83" s="57"/>
    </row>
    <row r="84" spans="1:22" s="5" customFormat="1" ht="18" customHeight="1" x14ac:dyDescent="0.2">
      <c r="A84" s="6" t="s">
        <v>81</v>
      </c>
      <c r="B84" s="92" t="s">
        <v>79</v>
      </c>
      <c r="C84" s="97"/>
      <c r="D84" s="93"/>
      <c r="E84" s="92" t="s">
        <v>82</v>
      </c>
      <c r="F84" s="93"/>
      <c r="G84" s="21">
        <v>3500</v>
      </c>
      <c r="H84" s="21"/>
      <c r="I84" s="21"/>
      <c r="J84" s="21"/>
      <c r="K84" s="21"/>
      <c r="L84" s="21"/>
      <c r="M84" s="22">
        <f t="shared" si="1"/>
        <v>3500</v>
      </c>
      <c r="N84" s="27">
        <v>42498</v>
      </c>
      <c r="O84" s="107">
        <v>42528</v>
      </c>
      <c r="P84" s="108"/>
      <c r="Q84" s="109"/>
      <c r="R84" s="24"/>
      <c r="S84" s="25">
        <v>3500</v>
      </c>
      <c r="T84" s="24"/>
      <c r="U84" s="24"/>
      <c r="V84" s="57"/>
    </row>
    <row r="85" spans="1:22" s="5" customFormat="1" ht="18" customHeight="1" x14ac:dyDescent="0.2">
      <c r="A85" s="6" t="s">
        <v>83</v>
      </c>
      <c r="B85" s="92" t="s">
        <v>79</v>
      </c>
      <c r="C85" s="97"/>
      <c r="D85" s="93"/>
      <c r="E85" s="92" t="s">
        <v>84</v>
      </c>
      <c r="F85" s="93"/>
      <c r="G85" s="21">
        <v>3500</v>
      </c>
      <c r="H85" s="21"/>
      <c r="I85" s="21"/>
      <c r="J85" s="21"/>
      <c r="K85" s="21"/>
      <c r="L85" s="21"/>
      <c r="M85" s="22">
        <f t="shared" si="1"/>
        <v>3500</v>
      </c>
      <c r="N85" s="28">
        <v>42652</v>
      </c>
      <c r="O85" s="110">
        <v>42682</v>
      </c>
      <c r="P85" s="111"/>
      <c r="Q85" s="112"/>
      <c r="R85" s="25">
        <v>3500</v>
      </c>
      <c r="S85" s="24"/>
      <c r="T85" s="24"/>
      <c r="U85" s="24"/>
      <c r="V85" s="57"/>
    </row>
    <row r="86" spans="1:22" ht="18" customHeight="1" x14ac:dyDescent="0.2">
      <c r="A86" s="6" t="s">
        <v>85</v>
      </c>
      <c r="B86" s="92" t="s">
        <v>86</v>
      </c>
      <c r="C86" s="97"/>
      <c r="D86" s="93"/>
      <c r="E86" s="92" t="s">
        <v>87</v>
      </c>
      <c r="F86" s="93"/>
      <c r="G86" s="7">
        <v>53200</v>
      </c>
      <c r="H86" s="7">
        <v>2900</v>
      </c>
      <c r="I86" s="7"/>
      <c r="J86" s="7"/>
      <c r="K86" s="7"/>
      <c r="L86" s="7"/>
      <c r="M86" s="8">
        <f t="shared" si="1"/>
        <v>56100</v>
      </c>
      <c r="N86" s="12">
        <v>42606</v>
      </c>
      <c r="O86" s="94">
        <v>42576</v>
      </c>
      <c r="P86" s="95"/>
      <c r="Q86" s="96"/>
      <c r="R86" s="10"/>
      <c r="S86" s="11">
        <v>53200</v>
      </c>
      <c r="T86" s="10"/>
      <c r="U86" s="10"/>
      <c r="V86" s="54"/>
    </row>
    <row r="87" spans="1:22" ht="27" customHeight="1" x14ac:dyDescent="0.2">
      <c r="A87" s="6" t="s">
        <v>89</v>
      </c>
      <c r="B87" s="92" t="s">
        <v>88</v>
      </c>
      <c r="C87" s="97"/>
      <c r="D87" s="93"/>
      <c r="E87" s="89" t="s">
        <v>312</v>
      </c>
      <c r="F87" s="91"/>
      <c r="G87" s="7">
        <v>92552.65</v>
      </c>
      <c r="H87" s="7">
        <v>4095.25</v>
      </c>
      <c r="I87" s="7"/>
      <c r="J87" s="7"/>
      <c r="K87" s="7"/>
      <c r="L87" s="7"/>
      <c r="M87" s="8">
        <f t="shared" si="1"/>
        <v>96647.9</v>
      </c>
      <c r="N87" s="12">
        <v>42613</v>
      </c>
      <c r="O87" s="101">
        <v>42377</v>
      </c>
      <c r="P87" s="102"/>
      <c r="Q87" s="103"/>
      <c r="R87" s="11">
        <v>92552.65</v>
      </c>
      <c r="S87" s="10"/>
      <c r="T87" s="10"/>
      <c r="U87" s="10"/>
      <c r="V87" s="54"/>
    </row>
    <row r="88" spans="1:22" ht="25.5" customHeight="1" x14ac:dyDescent="0.2">
      <c r="A88" s="6" t="s">
        <v>90</v>
      </c>
      <c r="B88" s="92" t="s">
        <v>88</v>
      </c>
      <c r="C88" s="97"/>
      <c r="D88" s="93"/>
      <c r="E88" s="92" t="s">
        <v>313</v>
      </c>
      <c r="F88" s="93"/>
      <c r="G88" s="7">
        <v>6497.5</v>
      </c>
      <c r="H88" s="7">
        <v>287.5</v>
      </c>
      <c r="I88" s="7"/>
      <c r="J88" s="7"/>
      <c r="K88" s="7"/>
      <c r="L88" s="7"/>
      <c r="M88" s="8">
        <f t="shared" si="1"/>
        <v>6785</v>
      </c>
      <c r="N88" s="12">
        <v>42630</v>
      </c>
      <c r="O88" s="94">
        <v>42600</v>
      </c>
      <c r="P88" s="95"/>
      <c r="Q88" s="96"/>
      <c r="R88" s="11">
        <v>6497.5</v>
      </c>
      <c r="S88" s="10"/>
      <c r="T88" s="10"/>
      <c r="U88" s="10"/>
      <c r="V88" s="54"/>
    </row>
    <row r="89" spans="1:22" ht="18" customHeight="1" x14ac:dyDescent="0.2">
      <c r="A89" s="6" t="s">
        <v>91</v>
      </c>
      <c r="B89" s="92" t="s">
        <v>92</v>
      </c>
      <c r="C89" s="97"/>
      <c r="D89" s="93"/>
      <c r="E89" s="92" t="s">
        <v>314</v>
      </c>
      <c r="F89" s="93"/>
      <c r="G89" s="7">
        <v>9415</v>
      </c>
      <c r="H89" s="7">
        <v>437.5</v>
      </c>
      <c r="I89" s="7"/>
      <c r="J89" s="7">
        <v>472.5</v>
      </c>
      <c r="K89" s="7"/>
      <c r="L89" s="7"/>
      <c r="M89" s="8">
        <f t="shared" si="1"/>
        <v>10325</v>
      </c>
      <c r="N89" s="12">
        <v>42573</v>
      </c>
      <c r="O89" s="94">
        <v>42543</v>
      </c>
      <c r="P89" s="95"/>
      <c r="Q89" s="96"/>
      <c r="R89" s="10"/>
      <c r="S89" s="10"/>
      <c r="T89" s="11">
        <v>9415</v>
      </c>
      <c r="U89" s="10"/>
      <c r="V89" s="54"/>
    </row>
    <row r="90" spans="1:22" ht="24.75" customHeight="1" x14ac:dyDescent="0.2">
      <c r="A90" s="6" t="s">
        <v>93</v>
      </c>
      <c r="B90" s="92" t="s">
        <v>92</v>
      </c>
      <c r="C90" s="97"/>
      <c r="D90" s="93"/>
      <c r="E90" s="92" t="s">
        <v>378</v>
      </c>
      <c r="F90" s="93"/>
      <c r="G90" s="7">
        <v>10652.4</v>
      </c>
      <c r="H90" s="7">
        <v>495</v>
      </c>
      <c r="I90" s="7"/>
      <c r="J90" s="7">
        <v>534.6</v>
      </c>
      <c r="K90" s="7"/>
      <c r="L90" s="7"/>
      <c r="M90" s="8">
        <f t="shared" si="1"/>
        <v>11682</v>
      </c>
      <c r="N90" s="116">
        <v>42651</v>
      </c>
      <c r="O90" s="118"/>
      <c r="P90" s="116">
        <v>42681</v>
      </c>
      <c r="Q90" s="118"/>
      <c r="R90" s="10"/>
      <c r="S90" s="11">
        <v>10652.4</v>
      </c>
      <c r="T90" s="10"/>
      <c r="U90" s="10"/>
      <c r="V90" s="54"/>
    </row>
    <row r="91" spans="1:22" s="5" customFormat="1" ht="22.5" customHeight="1" x14ac:dyDescent="0.2">
      <c r="A91" s="6" t="s">
        <v>94</v>
      </c>
      <c r="B91" s="92" t="s">
        <v>95</v>
      </c>
      <c r="C91" s="97"/>
      <c r="D91" s="93"/>
      <c r="E91" s="92" t="s">
        <v>315</v>
      </c>
      <c r="F91" s="93"/>
      <c r="G91" s="21">
        <v>90860</v>
      </c>
      <c r="H91" s="21"/>
      <c r="I91" s="21"/>
      <c r="J91" s="21"/>
      <c r="K91" s="21"/>
      <c r="L91" s="21"/>
      <c r="M91" s="22">
        <f t="shared" si="1"/>
        <v>90860</v>
      </c>
      <c r="N91" s="26">
        <v>41971</v>
      </c>
      <c r="O91" s="130">
        <v>41971</v>
      </c>
      <c r="P91" s="134"/>
      <c r="Q91" s="131"/>
      <c r="R91" s="24"/>
      <c r="S91" s="24"/>
      <c r="T91" s="24"/>
      <c r="U91" s="25">
        <v>90860</v>
      </c>
      <c r="V91" s="56"/>
    </row>
    <row r="92" spans="1:22" ht="18" customHeight="1" x14ac:dyDescent="0.2">
      <c r="A92" s="6" t="s">
        <v>96</v>
      </c>
      <c r="B92" s="89" t="s">
        <v>277</v>
      </c>
      <c r="C92" s="90"/>
      <c r="D92" s="91"/>
      <c r="E92" s="92" t="s">
        <v>316</v>
      </c>
      <c r="F92" s="93"/>
      <c r="G92" s="7">
        <v>413250</v>
      </c>
      <c r="H92" s="7">
        <v>21750</v>
      </c>
      <c r="I92" s="7"/>
      <c r="J92" s="7"/>
      <c r="K92" s="7"/>
      <c r="L92" s="7"/>
      <c r="M92" s="8">
        <f t="shared" si="1"/>
        <v>435000</v>
      </c>
      <c r="N92" s="12">
        <v>42627</v>
      </c>
      <c r="O92" s="94">
        <v>42597</v>
      </c>
      <c r="P92" s="95"/>
      <c r="Q92" s="96"/>
      <c r="R92" s="11">
        <v>413250</v>
      </c>
      <c r="S92" s="10"/>
      <c r="T92" s="10"/>
      <c r="U92" s="10"/>
      <c r="V92" s="54"/>
    </row>
    <row r="93" spans="1:22" ht="25.5" customHeight="1" x14ac:dyDescent="0.2">
      <c r="A93" s="6" t="s">
        <v>97</v>
      </c>
      <c r="B93" s="89" t="s">
        <v>278</v>
      </c>
      <c r="C93" s="90"/>
      <c r="D93" s="91"/>
      <c r="E93" s="92" t="s">
        <v>317</v>
      </c>
      <c r="F93" s="93"/>
      <c r="G93" s="7">
        <v>9500</v>
      </c>
      <c r="H93" s="7">
        <v>500</v>
      </c>
      <c r="I93" s="7"/>
      <c r="J93" s="7"/>
      <c r="K93" s="7"/>
      <c r="L93" s="7"/>
      <c r="M93" s="8">
        <f t="shared" si="1"/>
        <v>10000</v>
      </c>
      <c r="N93" s="14">
        <v>41521</v>
      </c>
      <c r="O93" s="101">
        <v>41521</v>
      </c>
      <c r="P93" s="102"/>
      <c r="Q93" s="103"/>
      <c r="R93" s="10"/>
      <c r="S93" s="10"/>
      <c r="T93" s="10"/>
      <c r="U93" s="11">
        <v>9500</v>
      </c>
      <c r="V93" s="53"/>
    </row>
    <row r="94" spans="1:22" s="5" customFormat="1" ht="43.5" customHeight="1" x14ac:dyDescent="0.2">
      <c r="A94" s="6" t="s">
        <v>72</v>
      </c>
      <c r="B94" s="92" t="s">
        <v>98</v>
      </c>
      <c r="C94" s="97"/>
      <c r="D94" s="93"/>
      <c r="E94" s="92" t="s">
        <v>319</v>
      </c>
      <c r="F94" s="93"/>
      <c r="G94" s="21">
        <v>3525.6</v>
      </c>
      <c r="H94" s="21">
        <v>156</v>
      </c>
      <c r="I94" s="21"/>
      <c r="J94" s="21"/>
      <c r="K94" s="21"/>
      <c r="L94" s="21"/>
      <c r="M94" s="22">
        <f t="shared" si="1"/>
        <v>3681.6</v>
      </c>
      <c r="N94" s="23">
        <v>42460</v>
      </c>
      <c r="O94" s="107">
        <v>42372</v>
      </c>
      <c r="P94" s="108"/>
      <c r="Q94" s="109"/>
      <c r="R94" s="24"/>
      <c r="S94" s="24"/>
      <c r="T94" s="24"/>
      <c r="U94" s="25">
        <v>3525.6</v>
      </c>
      <c r="V94" s="56"/>
    </row>
    <row r="95" spans="1:22" ht="36" customHeight="1" x14ac:dyDescent="0.2">
      <c r="A95" s="6" t="s">
        <v>99</v>
      </c>
      <c r="B95" s="92" t="s">
        <v>98</v>
      </c>
      <c r="C95" s="97"/>
      <c r="D95" s="93"/>
      <c r="E95" s="92" t="s">
        <v>377</v>
      </c>
      <c r="F95" s="93"/>
      <c r="G95" s="7">
        <v>212101</v>
      </c>
      <c r="H95" s="7">
        <v>9385</v>
      </c>
      <c r="I95" s="7"/>
      <c r="J95" s="7"/>
      <c r="K95" s="7"/>
      <c r="L95" s="7"/>
      <c r="M95" s="8">
        <f t="shared" si="1"/>
        <v>221486</v>
      </c>
      <c r="N95" s="94">
        <v>42573</v>
      </c>
      <c r="O95" s="96"/>
      <c r="P95" s="94">
        <v>42543</v>
      </c>
      <c r="Q95" s="96"/>
      <c r="R95" s="10"/>
      <c r="S95" s="10"/>
      <c r="T95" s="11">
        <v>212101</v>
      </c>
      <c r="U95" s="10"/>
      <c r="V95" s="54"/>
    </row>
    <row r="96" spans="1:22" ht="39" customHeight="1" x14ac:dyDescent="0.2">
      <c r="A96" s="6" t="s">
        <v>100</v>
      </c>
      <c r="B96" s="92" t="s">
        <v>98</v>
      </c>
      <c r="C96" s="97"/>
      <c r="D96" s="93"/>
      <c r="E96" s="92" t="s">
        <v>320</v>
      </c>
      <c r="F96" s="93"/>
      <c r="G96" s="7">
        <v>85936.5</v>
      </c>
      <c r="H96" s="7">
        <v>3802.5</v>
      </c>
      <c r="I96" s="7"/>
      <c r="J96" s="7"/>
      <c r="K96" s="7"/>
      <c r="L96" s="7"/>
      <c r="M96" s="8">
        <f t="shared" si="1"/>
        <v>89739</v>
      </c>
      <c r="N96" s="94">
        <v>42635</v>
      </c>
      <c r="O96" s="96"/>
      <c r="P96" s="94">
        <v>42605</v>
      </c>
      <c r="Q96" s="96"/>
      <c r="R96" s="11">
        <v>85936.5</v>
      </c>
      <c r="S96" s="10"/>
      <c r="T96" s="10"/>
      <c r="U96" s="10"/>
      <c r="V96" s="54"/>
    </row>
    <row r="97" spans="1:22" s="5" customFormat="1" ht="20.25" customHeight="1" x14ac:dyDescent="0.2">
      <c r="A97" s="6" t="s">
        <v>293</v>
      </c>
      <c r="B97" s="44"/>
      <c r="C97" s="45" t="s">
        <v>292</v>
      </c>
      <c r="D97" s="46"/>
      <c r="E97" s="33" t="s">
        <v>294</v>
      </c>
      <c r="F97" s="35"/>
      <c r="G97" s="21">
        <v>472161.17</v>
      </c>
      <c r="H97" s="21">
        <v>20380.54</v>
      </c>
      <c r="I97" s="21"/>
      <c r="J97" s="21"/>
      <c r="K97" s="21"/>
      <c r="L97" s="21"/>
      <c r="M97" s="22">
        <f t="shared" si="1"/>
        <v>492541.70999999996</v>
      </c>
      <c r="N97" s="28">
        <v>42552</v>
      </c>
      <c r="O97" s="47">
        <v>42583</v>
      </c>
      <c r="P97" s="48"/>
      <c r="Q97" s="49"/>
      <c r="R97" s="21">
        <v>472161.17</v>
      </c>
      <c r="S97" s="24"/>
      <c r="T97" s="24"/>
      <c r="U97" s="24"/>
      <c r="V97" s="57"/>
    </row>
    <row r="98" spans="1:22" s="5" customFormat="1" ht="18" customHeight="1" x14ac:dyDescent="0.2">
      <c r="A98" s="6" t="s">
        <v>295</v>
      </c>
      <c r="B98" s="44"/>
      <c r="C98" s="45" t="s">
        <v>292</v>
      </c>
      <c r="D98" s="46"/>
      <c r="E98" s="33" t="s">
        <v>296</v>
      </c>
      <c r="F98" s="35"/>
      <c r="G98" s="21">
        <v>472161.17</v>
      </c>
      <c r="H98" s="21">
        <v>20380.54</v>
      </c>
      <c r="I98" s="21"/>
      <c r="J98" s="21"/>
      <c r="K98" s="21"/>
      <c r="L98" s="21"/>
      <c r="M98" s="22">
        <f t="shared" si="1"/>
        <v>492541.70999999996</v>
      </c>
      <c r="N98" s="28">
        <v>42583</v>
      </c>
      <c r="O98" s="47">
        <v>42613</v>
      </c>
      <c r="P98" s="48"/>
      <c r="Q98" s="49"/>
      <c r="R98" s="21">
        <v>472161.17</v>
      </c>
      <c r="S98" s="24"/>
      <c r="T98" s="24"/>
      <c r="U98" s="24"/>
      <c r="V98" s="57"/>
    </row>
    <row r="99" spans="1:22" s="5" customFormat="1" ht="27" customHeight="1" x14ac:dyDescent="0.2">
      <c r="A99" s="6" t="s">
        <v>101</v>
      </c>
      <c r="B99" s="92" t="s">
        <v>102</v>
      </c>
      <c r="C99" s="97"/>
      <c r="D99" s="93"/>
      <c r="E99" s="92" t="s">
        <v>321</v>
      </c>
      <c r="F99" s="93"/>
      <c r="G99" s="21">
        <v>64344.75</v>
      </c>
      <c r="H99" s="21">
        <v>1100</v>
      </c>
      <c r="I99" s="21"/>
      <c r="J99" s="21">
        <v>1188</v>
      </c>
      <c r="K99" s="21"/>
      <c r="L99" s="21"/>
      <c r="M99" s="22">
        <f t="shared" si="1"/>
        <v>66632.75</v>
      </c>
      <c r="N99" s="27">
        <v>42588</v>
      </c>
      <c r="O99" s="107">
        <v>42618</v>
      </c>
      <c r="P99" s="108"/>
      <c r="Q99" s="109"/>
      <c r="R99" s="24"/>
      <c r="S99" s="24"/>
      <c r="T99" s="24"/>
      <c r="U99" s="25">
        <v>64344.75</v>
      </c>
      <c r="V99" s="56"/>
    </row>
    <row r="100" spans="1:22" ht="27.75" customHeight="1" x14ac:dyDescent="0.2">
      <c r="A100" s="6" t="s">
        <v>103</v>
      </c>
      <c r="B100" s="92" t="s">
        <v>102</v>
      </c>
      <c r="C100" s="97"/>
      <c r="D100" s="93"/>
      <c r="E100" s="92" t="s">
        <v>322</v>
      </c>
      <c r="F100" s="93"/>
      <c r="G100" s="7">
        <v>16581.16</v>
      </c>
      <c r="H100" s="7">
        <v>770.5</v>
      </c>
      <c r="I100" s="7"/>
      <c r="J100" s="7">
        <v>832.14</v>
      </c>
      <c r="K100" s="7"/>
      <c r="L100" s="7"/>
      <c r="M100" s="8">
        <f t="shared" si="1"/>
        <v>18183.8</v>
      </c>
      <c r="N100" s="12">
        <v>42565</v>
      </c>
      <c r="O100" s="94">
        <v>42535</v>
      </c>
      <c r="P100" s="95"/>
      <c r="Q100" s="96"/>
      <c r="R100" s="10"/>
      <c r="S100" s="10"/>
      <c r="T100" s="11">
        <v>16581.16</v>
      </c>
      <c r="U100" s="10"/>
      <c r="V100" s="54"/>
    </row>
    <row r="101" spans="1:22" ht="18" customHeight="1" x14ac:dyDescent="0.2">
      <c r="A101" s="6" t="s">
        <v>104</v>
      </c>
      <c r="B101" s="92" t="s">
        <v>102</v>
      </c>
      <c r="C101" s="97"/>
      <c r="D101" s="93"/>
      <c r="E101" s="92" t="s">
        <v>323</v>
      </c>
      <c r="F101" s="93"/>
      <c r="G101" s="7">
        <v>31915.24</v>
      </c>
      <c r="H101" s="7">
        <v>1483.06</v>
      </c>
      <c r="I101" s="7"/>
      <c r="J101" s="7">
        <v>1601.7</v>
      </c>
      <c r="K101" s="7"/>
      <c r="L101" s="7"/>
      <c r="M101" s="8">
        <f t="shared" si="1"/>
        <v>35000</v>
      </c>
      <c r="N101" s="12">
        <v>42582</v>
      </c>
      <c r="O101" s="101">
        <v>42376</v>
      </c>
      <c r="P101" s="102"/>
      <c r="Q101" s="103"/>
      <c r="R101" s="10"/>
      <c r="S101" s="10"/>
      <c r="T101" s="11">
        <v>31915.24</v>
      </c>
      <c r="U101" s="10"/>
      <c r="V101" s="54"/>
    </row>
    <row r="102" spans="1:22" ht="17.100000000000001" customHeight="1" x14ac:dyDescent="0.2">
      <c r="A102" s="6" t="s">
        <v>106</v>
      </c>
      <c r="B102" s="92" t="s">
        <v>102</v>
      </c>
      <c r="C102" s="97"/>
      <c r="D102" s="93"/>
      <c r="E102" s="92" t="s">
        <v>324</v>
      </c>
      <c r="F102" s="93"/>
      <c r="G102" s="7">
        <v>31915.24</v>
      </c>
      <c r="H102" s="7">
        <v>1483.06</v>
      </c>
      <c r="I102" s="7"/>
      <c r="J102" s="7">
        <v>1601.7</v>
      </c>
      <c r="K102" s="7"/>
      <c r="L102" s="7"/>
      <c r="M102" s="8">
        <f t="shared" si="1"/>
        <v>35000</v>
      </c>
      <c r="N102" s="12">
        <v>42582</v>
      </c>
      <c r="O102" s="101">
        <v>42376</v>
      </c>
      <c r="P102" s="102"/>
      <c r="Q102" s="103"/>
      <c r="R102" s="10"/>
      <c r="S102" s="10"/>
      <c r="T102" s="11">
        <v>31915.24</v>
      </c>
      <c r="U102" s="10"/>
      <c r="V102" s="54"/>
    </row>
    <row r="103" spans="1:22" ht="18" customHeight="1" x14ac:dyDescent="0.2">
      <c r="A103" s="6" t="s">
        <v>108</v>
      </c>
      <c r="B103" s="92" t="s">
        <v>102</v>
      </c>
      <c r="C103" s="97"/>
      <c r="D103" s="93"/>
      <c r="E103" s="92" t="s">
        <v>325</v>
      </c>
      <c r="F103" s="93"/>
      <c r="G103" s="7">
        <v>31915.24</v>
      </c>
      <c r="H103" s="7">
        <v>1483.06</v>
      </c>
      <c r="I103" s="7"/>
      <c r="J103" s="7">
        <v>1601.7</v>
      </c>
      <c r="K103" s="7"/>
      <c r="L103" s="7"/>
      <c r="M103" s="8">
        <f t="shared" si="1"/>
        <v>35000</v>
      </c>
      <c r="N103" s="12">
        <v>42582</v>
      </c>
      <c r="O103" s="101">
        <v>42376</v>
      </c>
      <c r="P103" s="102"/>
      <c r="Q103" s="103"/>
      <c r="R103" s="10"/>
      <c r="S103" s="10"/>
      <c r="T103" s="11">
        <v>31915.24</v>
      </c>
      <c r="U103" s="10"/>
      <c r="V103" s="54"/>
    </row>
    <row r="104" spans="1:22" ht="18" customHeight="1" x14ac:dyDescent="0.2">
      <c r="A104" s="6" t="s">
        <v>110</v>
      </c>
      <c r="B104" s="92" t="s">
        <v>102</v>
      </c>
      <c r="C104" s="97"/>
      <c r="D104" s="93"/>
      <c r="E104" s="92" t="s">
        <v>326</v>
      </c>
      <c r="F104" s="93"/>
      <c r="G104" s="7">
        <v>31915.24</v>
      </c>
      <c r="H104" s="7">
        <v>1483.06</v>
      </c>
      <c r="I104" s="7"/>
      <c r="J104" s="7">
        <v>1601.7</v>
      </c>
      <c r="K104" s="7"/>
      <c r="L104" s="7"/>
      <c r="M104" s="8">
        <f t="shared" si="1"/>
        <v>35000</v>
      </c>
      <c r="N104" s="12">
        <v>42601</v>
      </c>
      <c r="O104" s="94">
        <v>42571</v>
      </c>
      <c r="P104" s="95"/>
      <c r="Q104" s="96"/>
      <c r="R104" s="10"/>
      <c r="S104" s="11">
        <v>31915.24</v>
      </c>
      <c r="T104" s="10"/>
      <c r="U104" s="10"/>
      <c r="V104" s="54"/>
    </row>
    <row r="105" spans="1:22" ht="18" customHeight="1" x14ac:dyDescent="0.2">
      <c r="A105" s="6" t="s">
        <v>112</v>
      </c>
      <c r="B105" s="92" t="s">
        <v>113</v>
      </c>
      <c r="C105" s="97"/>
      <c r="D105" s="93"/>
      <c r="E105" s="92" t="s">
        <v>327</v>
      </c>
      <c r="F105" s="93"/>
      <c r="G105" s="7">
        <v>16462.8</v>
      </c>
      <c r="H105" s="7">
        <v>765</v>
      </c>
      <c r="I105" s="7"/>
      <c r="J105" s="7">
        <v>826.2</v>
      </c>
      <c r="K105" s="7"/>
      <c r="L105" s="7"/>
      <c r="M105" s="8">
        <f t="shared" si="1"/>
        <v>18054</v>
      </c>
      <c r="N105" s="9">
        <v>41862</v>
      </c>
      <c r="O105" s="113">
        <v>41892</v>
      </c>
      <c r="P105" s="114"/>
      <c r="Q105" s="115"/>
      <c r="R105" s="10"/>
      <c r="S105" s="10"/>
      <c r="T105" s="10"/>
      <c r="U105" s="11">
        <v>16462.8</v>
      </c>
      <c r="V105" s="70" t="s">
        <v>397</v>
      </c>
    </row>
    <row r="106" spans="1:22" s="5" customFormat="1" ht="26.25" customHeight="1" x14ac:dyDescent="0.2">
      <c r="A106" s="6" t="s">
        <v>114</v>
      </c>
      <c r="B106" s="104" t="s">
        <v>279</v>
      </c>
      <c r="C106" s="105"/>
      <c r="D106" s="106"/>
      <c r="E106" s="92" t="s">
        <v>328</v>
      </c>
      <c r="F106" s="93"/>
      <c r="G106" s="21">
        <v>12901.24</v>
      </c>
      <c r="H106" s="21">
        <v>599.5</v>
      </c>
      <c r="I106" s="21"/>
      <c r="J106" s="21">
        <v>647.46</v>
      </c>
      <c r="K106" s="21"/>
      <c r="L106" s="21"/>
      <c r="M106" s="22">
        <f t="shared" si="1"/>
        <v>14148.2</v>
      </c>
      <c r="N106" s="27">
        <v>42437</v>
      </c>
      <c r="O106" s="107">
        <v>42467</v>
      </c>
      <c r="P106" s="108"/>
      <c r="Q106" s="109"/>
      <c r="R106" s="24"/>
      <c r="S106" s="25">
        <v>12901.24</v>
      </c>
      <c r="T106" s="24"/>
      <c r="U106" s="24"/>
      <c r="V106" s="57"/>
    </row>
    <row r="107" spans="1:22" ht="26.25" customHeight="1" x14ac:dyDescent="0.2">
      <c r="A107" s="6" t="s">
        <v>115</v>
      </c>
      <c r="B107" s="89" t="s">
        <v>279</v>
      </c>
      <c r="C107" s="90"/>
      <c r="D107" s="91"/>
      <c r="E107" s="89" t="s">
        <v>329</v>
      </c>
      <c r="F107" s="91"/>
      <c r="G107" s="7">
        <v>24975</v>
      </c>
      <c r="H107" s="7">
        <v>1125</v>
      </c>
      <c r="I107" s="7"/>
      <c r="J107" s="7"/>
      <c r="K107" s="7"/>
      <c r="L107" s="7"/>
      <c r="M107" s="8">
        <f t="shared" si="1"/>
        <v>26100</v>
      </c>
      <c r="N107" s="14">
        <v>42529</v>
      </c>
      <c r="O107" s="101">
        <v>42558</v>
      </c>
      <c r="P107" s="102"/>
      <c r="Q107" s="103"/>
      <c r="R107" s="10"/>
      <c r="S107" s="11">
        <v>24975</v>
      </c>
      <c r="T107" s="10"/>
      <c r="U107" s="10"/>
      <c r="V107" s="54"/>
    </row>
    <row r="108" spans="1:22" ht="27" customHeight="1" x14ac:dyDescent="0.2">
      <c r="A108" s="6" t="s">
        <v>116</v>
      </c>
      <c r="B108" s="89" t="s">
        <v>279</v>
      </c>
      <c r="C108" s="90"/>
      <c r="D108" s="91"/>
      <c r="E108" s="92" t="s">
        <v>330</v>
      </c>
      <c r="F108" s="93"/>
      <c r="G108" s="7">
        <v>83153.279999999999</v>
      </c>
      <c r="H108" s="7">
        <v>3864</v>
      </c>
      <c r="I108" s="7"/>
      <c r="J108" s="7">
        <v>4173.12</v>
      </c>
      <c r="K108" s="7"/>
      <c r="L108" s="7"/>
      <c r="M108" s="8">
        <f t="shared" si="1"/>
        <v>91190.399999999994</v>
      </c>
      <c r="N108" s="14">
        <v>42559</v>
      </c>
      <c r="O108" s="101">
        <v>42589</v>
      </c>
      <c r="P108" s="102"/>
      <c r="Q108" s="103"/>
      <c r="R108" s="10"/>
      <c r="S108" s="11">
        <v>83153.279999999999</v>
      </c>
      <c r="T108" s="10"/>
      <c r="U108" s="10"/>
      <c r="V108" s="54"/>
    </row>
    <row r="109" spans="1:22" ht="24" customHeight="1" x14ac:dyDescent="0.2">
      <c r="A109" s="6" t="s">
        <v>117</v>
      </c>
      <c r="B109" s="89" t="s">
        <v>279</v>
      </c>
      <c r="C109" s="90"/>
      <c r="D109" s="91"/>
      <c r="E109" s="92" t="s">
        <v>331</v>
      </c>
      <c r="F109" s="93"/>
      <c r="G109" s="7">
        <v>15553.58</v>
      </c>
      <c r="H109" s="7">
        <v>722.75</v>
      </c>
      <c r="I109" s="7"/>
      <c r="J109" s="7">
        <v>780.57</v>
      </c>
      <c r="K109" s="7"/>
      <c r="L109" s="7"/>
      <c r="M109" s="8">
        <f t="shared" si="1"/>
        <v>17056.900000000001</v>
      </c>
      <c r="N109" s="14">
        <v>42559</v>
      </c>
      <c r="O109" s="101">
        <v>42589</v>
      </c>
      <c r="P109" s="102"/>
      <c r="Q109" s="103"/>
      <c r="R109" s="10"/>
      <c r="S109" s="11">
        <v>15553.58</v>
      </c>
      <c r="T109" s="10"/>
      <c r="U109" s="10"/>
      <c r="V109" s="54"/>
    </row>
    <row r="110" spans="1:22" ht="30.75" customHeight="1" x14ac:dyDescent="0.2">
      <c r="A110" s="6" t="s">
        <v>118</v>
      </c>
      <c r="B110" s="89" t="s">
        <v>279</v>
      </c>
      <c r="C110" s="90"/>
      <c r="D110" s="91"/>
      <c r="E110" s="92" t="s">
        <v>332</v>
      </c>
      <c r="F110" s="93"/>
      <c r="G110" s="7">
        <v>35442.449999999997</v>
      </c>
      <c r="H110" s="7">
        <v>1568.25</v>
      </c>
      <c r="I110" s="7"/>
      <c r="J110" s="7"/>
      <c r="K110" s="7"/>
      <c r="L110" s="7"/>
      <c r="M110" s="8">
        <f t="shared" si="1"/>
        <v>37010.699999999997</v>
      </c>
      <c r="N110" s="12">
        <v>42602</v>
      </c>
      <c r="O110" s="94">
        <v>42572</v>
      </c>
      <c r="P110" s="95"/>
      <c r="Q110" s="96"/>
      <c r="R110" s="10"/>
      <c r="S110" s="11">
        <v>35442.449999999997</v>
      </c>
      <c r="T110" s="10"/>
      <c r="U110" s="10"/>
      <c r="V110" s="54"/>
    </row>
    <row r="111" spans="1:22" ht="18" customHeight="1" x14ac:dyDescent="0.2">
      <c r="A111" s="6" t="s">
        <v>119</v>
      </c>
      <c r="B111" s="92" t="s">
        <v>120</v>
      </c>
      <c r="C111" s="97"/>
      <c r="D111" s="93"/>
      <c r="E111" s="89" t="s">
        <v>333</v>
      </c>
      <c r="F111" s="91"/>
      <c r="G111" s="7">
        <v>8910.0499999999993</v>
      </c>
      <c r="H111" s="7">
        <v>394.25</v>
      </c>
      <c r="I111" s="7"/>
      <c r="J111" s="7"/>
      <c r="K111" s="7"/>
      <c r="L111" s="7"/>
      <c r="M111" s="8">
        <f t="shared" si="1"/>
        <v>9304.2999999999993</v>
      </c>
      <c r="N111" s="12">
        <v>42613</v>
      </c>
      <c r="O111" s="101">
        <v>42377</v>
      </c>
      <c r="P111" s="102"/>
      <c r="Q111" s="103"/>
      <c r="R111" s="11">
        <v>8910.0499999999993</v>
      </c>
      <c r="S111" s="10"/>
      <c r="T111" s="10"/>
      <c r="U111" s="10"/>
      <c r="V111" s="54"/>
    </row>
    <row r="112" spans="1:22" ht="32.25" customHeight="1" x14ac:dyDescent="0.2">
      <c r="A112" s="6" t="s">
        <v>121</v>
      </c>
      <c r="B112" s="92" t="s">
        <v>122</v>
      </c>
      <c r="C112" s="97"/>
      <c r="D112" s="93"/>
      <c r="E112" s="92" t="s">
        <v>379</v>
      </c>
      <c r="F112" s="93"/>
      <c r="G112" s="7">
        <v>28080</v>
      </c>
      <c r="H112" s="7"/>
      <c r="I112" s="7">
        <v>3120</v>
      </c>
      <c r="J112" s="7">
        <v>5616</v>
      </c>
      <c r="K112" s="7"/>
      <c r="L112" s="7"/>
      <c r="M112" s="8">
        <f t="shared" si="1"/>
        <v>36816</v>
      </c>
      <c r="N112" s="13">
        <v>42683</v>
      </c>
      <c r="O112" s="116">
        <v>42712</v>
      </c>
      <c r="P112" s="117"/>
      <c r="Q112" s="118"/>
      <c r="R112" s="11">
        <v>28080</v>
      </c>
      <c r="S112" s="10"/>
      <c r="T112" s="10"/>
      <c r="U112" s="10"/>
      <c r="V112" s="54"/>
    </row>
    <row r="113" spans="1:22" ht="27" customHeight="1" x14ac:dyDescent="0.2">
      <c r="A113" s="6" t="s">
        <v>124</v>
      </c>
      <c r="B113" s="92" t="s">
        <v>125</v>
      </c>
      <c r="C113" s="97"/>
      <c r="D113" s="93"/>
      <c r="E113" s="132" t="s">
        <v>334</v>
      </c>
      <c r="F113" s="133"/>
      <c r="G113" s="7">
        <v>12216.7</v>
      </c>
      <c r="H113" s="7">
        <v>550.29999999999995</v>
      </c>
      <c r="I113" s="7"/>
      <c r="J113" s="7"/>
      <c r="K113" s="7"/>
      <c r="L113" s="7"/>
      <c r="M113" s="8">
        <f t="shared" si="1"/>
        <v>12767</v>
      </c>
      <c r="N113" s="12">
        <v>41305</v>
      </c>
      <c r="O113" s="101">
        <v>41275</v>
      </c>
      <c r="P113" s="102"/>
      <c r="Q113" s="103"/>
      <c r="R113" s="10"/>
      <c r="S113" s="10"/>
      <c r="T113" s="10"/>
      <c r="U113" s="11">
        <v>12216.7</v>
      </c>
      <c r="V113" s="53"/>
    </row>
    <row r="114" spans="1:22" ht="22.5" customHeight="1" x14ac:dyDescent="0.2">
      <c r="A114" s="6" t="s">
        <v>126</v>
      </c>
      <c r="B114" s="92" t="s">
        <v>125</v>
      </c>
      <c r="C114" s="97"/>
      <c r="D114" s="93"/>
      <c r="E114" s="132" t="s">
        <v>335</v>
      </c>
      <c r="F114" s="133"/>
      <c r="G114" s="7">
        <v>10261.950000000001</v>
      </c>
      <c r="H114" s="7">
        <v>462.25</v>
      </c>
      <c r="I114" s="7"/>
      <c r="J114" s="7"/>
      <c r="K114" s="7"/>
      <c r="L114" s="7"/>
      <c r="M114" s="8">
        <f t="shared" si="1"/>
        <v>10724.2</v>
      </c>
      <c r="N114" s="12">
        <v>41305</v>
      </c>
      <c r="O114" s="101">
        <v>41275</v>
      </c>
      <c r="P114" s="102"/>
      <c r="Q114" s="103"/>
      <c r="R114" s="10"/>
      <c r="S114" s="10"/>
      <c r="T114" s="10"/>
      <c r="U114" s="11">
        <v>10261.950000000001</v>
      </c>
      <c r="V114" s="53"/>
    </row>
    <row r="115" spans="1:22" ht="22.5" customHeight="1" x14ac:dyDescent="0.2">
      <c r="A115" s="6" t="s">
        <v>127</v>
      </c>
      <c r="B115" s="92" t="s">
        <v>125</v>
      </c>
      <c r="C115" s="97"/>
      <c r="D115" s="93"/>
      <c r="E115" s="132" t="s">
        <v>336</v>
      </c>
      <c r="F115" s="133"/>
      <c r="G115" s="7">
        <v>3397</v>
      </c>
      <c r="H115" s="7">
        <v>153</v>
      </c>
      <c r="I115" s="7"/>
      <c r="J115" s="7"/>
      <c r="K115" s="7"/>
      <c r="L115" s="7"/>
      <c r="M115" s="8">
        <f t="shared" si="1"/>
        <v>3550</v>
      </c>
      <c r="N115" s="12">
        <v>41305</v>
      </c>
      <c r="O115" s="101">
        <v>41275</v>
      </c>
      <c r="P115" s="102"/>
      <c r="Q115" s="103"/>
      <c r="R115" s="10"/>
      <c r="S115" s="10"/>
      <c r="T115" s="10"/>
      <c r="U115" s="11">
        <v>3397</v>
      </c>
      <c r="V115" s="53"/>
    </row>
    <row r="116" spans="1:22" s="5" customFormat="1" ht="18" customHeight="1" x14ac:dyDescent="0.2">
      <c r="A116" s="6" t="s">
        <v>128</v>
      </c>
      <c r="B116" s="92" t="s">
        <v>129</v>
      </c>
      <c r="C116" s="97"/>
      <c r="D116" s="93"/>
      <c r="E116" s="92" t="s">
        <v>80</v>
      </c>
      <c r="F116" s="93"/>
      <c r="G116" s="21">
        <v>3500</v>
      </c>
      <c r="H116" s="21"/>
      <c r="I116" s="21"/>
      <c r="J116" s="21"/>
      <c r="K116" s="21"/>
      <c r="L116" s="21"/>
      <c r="M116" s="22">
        <f t="shared" si="1"/>
        <v>3500</v>
      </c>
      <c r="N116" s="27">
        <v>42498</v>
      </c>
      <c r="O116" s="107">
        <v>42528</v>
      </c>
      <c r="P116" s="108"/>
      <c r="Q116" s="109"/>
      <c r="R116" s="24"/>
      <c r="S116" s="25">
        <v>3500</v>
      </c>
      <c r="T116" s="24"/>
      <c r="U116" s="24"/>
      <c r="V116" s="57"/>
    </row>
    <row r="117" spans="1:22" s="5" customFormat="1" ht="18" customHeight="1" x14ac:dyDescent="0.2">
      <c r="A117" s="6" t="s">
        <v>130</v>
      </c>
      <c r="B117" s="92" t="s">
        <v>129</v>
      </c>
      <c r="C117" s="97"/>
      <c r="D117" s="93"/>
      <c r="E117" s="92" t="s">
        <v>131</v>
      </c>
      <c r="F117" s="93"/>
      <c r="G117" s="21">
        <v>3500</v>
      </c>
      <c r="H117" s="21"/>
      <c r="I117" s="21"/>
      <c r="J117" s="21"/>
      <c r="K117" s="21"/>
      <c r="L117" s="21"/>
      <c r="M117" s="22">
        <f t="shared" si="1"/>
        <v>3500</v>
      </c>
      <c r="N117" s="107">
        <v>42498</v>
      </c>
      <c r="O117" s="109"/>
      <c r="P117" s="107">
        <v>42528</v>
      </c>
      <c r="Q117" s="109"/>
      <c r="R117" s="24"/>
      <c r="S117" s="25">
        <v>3500</v>
      </c>
      <c r="T117" s="24"/>
      <c r="U117" s="24"/>
      <c r="V117" s="57"/>
    </row>
    <row r="118" spans="1:22" s="5" customFormat="1" ht="18" customHeight="1" x14ac:dyDescent="0.2">
      <c r="A118" s="6" t="s">
        <v>132</v>
      </c>
      <c r="B118" s="92" t="s">
        <v>129</v>
      </c>
      <c r="C118" s="97"/>
      <c r="D118" s="93"/>
      <c r="E118" s="92" t="s">
        <v>84</v>
      </c>
      <c r="F118" s="93"/>
      <c r="G118" s="21">
        <v>3500</v>
      </c>
      <c r="H118" s="21"/>
      <c r="I118" s="21"/>
      <c r="J118" s="21"/>
      <c r="K118" s="21"/>
      <c r="L118" s="21"/>
      <c r="M118" s="22">
        <f t="shared" si="1"/>
        <v>3500</v>
      </c>
      <c r="N118" s="110">
        <v>42652</v>
      </c>
      <c r="O118" s="112"/>
      <c r="P118" s="110">
        <v>42682</v>
      </c>
      <c r="Q118" s="112"/>
      <c r="R118" s="25">
        <v>3500</v>
      </c>
      <c r="S118" s="24"/>
      <c r="T118" s="24"/>
      <c r="U118" s="24"/>
      <c r="V118" s="57"/>
    </row>
    <row r="119" spans="1:22" s="5" customFormat="1" ht="27.75" customHeight="1" x14ac:dyDescent="0.2">
      <c r="A119" s="6" t="s">
        <v>133</v>
      </c>
      <c r="B119" s="104" t="s">
        <v>280</v>
      </c>
      <c r="C119" s="105"/>
      <c r="D119" s="106"/>
      <c r="E119" s="92" t="s">
        <v>134</v>
      </c>
      <c r="F119" s="93"/>
      <c r="G119" s="29">
        <v>500</v>
      </c>
      <c r="H119" s="29"/>
      <c r="I119" s="29"/>
      <c r="J119" s="29"/>
      <c r="K119" s="29"/>
      <c r="L119" s="29"/>
      <c r="M119" s="22">
        <f t="shared" si="1"/>
        <v>500</v>
      </c>
      <c r="N119" s="28">
        <v>42651</v>
      </c>
      <c r="O119" s="110">
        <v>42651</v>
      </c>
      <c r="P119" s="111"/>
      <c r="Q119" s="112"/>
      <c r="R119" s="24"/>
      <c r="S119" s="30">
        <v>500</v>
      </c>
      <c r="T119" s="24"/>
      <c r="U119" s="24"/>
      <c r="V119" s="57"/>
    </row>
    <row r="120" spans="1:22" s="5" customFormat="1" ht="22.5" customHeight="1" x14ac:dyDescent="0.2">
      <c r="A120" s="6" t="s">
        <v>135</v>
      </c>
      <c r="B120" s="104" t="s">
        <v>280</v>
      </c>
      <c r="C120" s="105"/>
      <c r="D120" s="106"/>
      <c r="E120" s="92" t="s">
        <v>337</v>
      </c>
      <c r="F120" s="93"/>
      <c r="G120" s="21">
        <v>120745.32</v>
      </c>
      <c r="H120" s="21"/>
      <c r="I120" s="21"/>
      <c r="J120" s="21"/>
      <c r="K120" s="21"/>
      <c r="L120" s="21"/>
      <c r="M120" s="22">
        <f t="shared" si="1"/>
        <v>120745.32</v>
      </c>
      <c r="N120" s="23">
        <v>42601</v>
      </c>
      <c r="O120" s="98">
        <v>42601</v>
      </c>
      <c r="P120" s="99"/>
      <c r="Q120" s="100"/>
      <c r="R120" s="24"/>
      <c r="S120" s="25">
        <v>120745.32</v>
      </c>
      <c r="T120" s="24"/>
      <c r="U120" s="24"/>
      <c r="V120" s="57"/>
    </row>
    <row r="121" spans="1:22" ht="30.75" customHeight="1" x14ac:dyDescent="0.2">
      <c r="A121" s="6" t="s">
        <v>136</v>
      </c>
      <c r="B121" s="92" t="s">
        <v>137</v>
      </c>
      <c r="C121" s="97"/>
      <c r="D121" s="93"/>
      <c r="E121" s="92" t="s">
        <v>338</v>
      </c>
      <c r="F121" s="93"/>
      <c r="G121" s="7">
        <v>10530</v>
      </c>
      <c r="H121" s="7"/>
      <c r="I121" s="7">
        <v>1170</v>
      </c>
      <c r="J121" s="7">
        <v>2106</v>
      </c>
      <c r="K121" s="7"/>
      <c r="L121" s="7"/>
      <c r="M121" s="8">
        <f t="shared" si="1"/>
        <v>13806</v>
      </c>
      <c r="N121" s="15">
        <v>42363</v>
      </c>
      <c r="O121" s="119">
        <v>42333</v>
      </c>
      <c r="P121" s="120"/>
      <c r="Q121" s="121"/>
      <c r="R121" s="10"/>
      <c r="S121" s="10"/>
      <c r="T121" s="10"/>
      <c r="U121" s="11">
        <v>10530</v>
      </c>
      <c r="V121" s="53"/>
    </row>
    <row r="122" spans="1:22" s="5" customFormat="1" ht="18" customHeight="1" x14ac:dyDescent="0.2">
      <c r="A122" s="6" t="s">
        <v>138</v>
      </c>
      <c r="B122" s="92" t="s">
        <v>139</v>
      </c>
      <c r="C122" s="97"/>
      <c r="D122" s="93"/>
      <c r="E122" s="92" t="s">
        <v>80</v>
      </c>
      <c r="F122" s="93"/>
      <c r="G122" s="21">
        <v>3500</v>
      </c>
      <c r="H122" s="21"/>
      <c r="I122" s="21"/>
      <c r="J122" s="21"/>
      <c r="K122" s="21"/>
      <c r="L122" s="21"/>
      <c r="M122" s="22">
        <f t="shared" si="1"/>
        <v>3500</v>
      </c>
      <c r="N122" s="27">
        <v>42528</v>
      </c>
      <c r="O122" s="107">
        <v>42528</v>
      </c>
      <c r="P122" s="108"/>
      <c r="Q122" s="109"/>
      <c r="R122" s="24"/>
      <c r="S122" s="24"/>
      <c r="T122" s="25">
        <v>3500</v>
      </c>
      <c r="U122" s="24"/>
      <c r="V122" s="57"/>
    </row>
    <row r="123" spans="1:22" s="5" customFormat="1" ht="18" customHeight="1" x14ac:dyDescent="0.2">
      <c r="A123" s="6" t="s">
        <v>140</v>
      </c>
      <c r="B123" s="92" t="s">
        <v>139</v>
      </c>
      <c r="C123" s="97"/>
      <c r="D123" s="93"/>
      <c r="E123" s="92" t="s">
        <v>141</v>
      </c>
      <c r="F123" s="93"/>
      <c r="G123" s="21">
        <v>3500</v>
      </c>
      <c r="H123" s="21"/>
      <c r="I123" s="21"/>
      <c r="J123" s="21"/>
      <c r="K123" s="21"/>
      <c r="L123" s="21"/>
      <c r="M123" s="22">
        <f t="shared" si="1"/>
        <v>3500</v>
      </c>
      <c r="N123" s="27">
        <v>42528</v>
      </c>
      <c r="O123" s="107">
        <v>42528</v>
      </c>
      <c r="P123" s="108"/>
      <c r="Q123" s="109"/>
      <c r="R123" s="24"/>
      <c r="S123" s="24"/>
      <c r="T123" s="25">
        <v>3500</v>
      </c>
      <c r="U123" s="24"/>
      <c r="V123" s="57"/>
    </row>
    <row r="124" spans="1:22" s="5" customFormat="1" ht="18" customHeight="1" x14ac:dyDescent="0.2">
      <c r="A124" s="6" t="s">
        <v>142</v>
      </c>
      <c r="B124" s="92" t="s">
        <v>139</v>
      </c>
      <c r="C124" s="97"/>
      <c r="D124" s="93"/>
      <c r="E124" s="92" t="s">
        <v>84</v>
      </c>
      <c r="F124" s="93"/>
      <c r="G124" s="21">
        <v>3500</v>
      </c>
      <c r="H124" s="21"/>
      <c r="I124" s="21"/>
      <c r="J124" s="21"/>
      <c r="K124" s="21"/>
      <c r="L124" s="21"/>
      <c r="M124" s="22">
        <f t="shared" si="1"/>
        <v>3500</v>
      </c>
      <c r="N124" s="28">
        <v>42682</v>
      </c>
      <c r="O124" s="110">
        <v>42682</v>
      </c>
      <c r="P124" s="111"/>
      <c r="Q124" s="112"/>
      <c r="R124" s="24"/>
      <c r="S124" s="25">
        <v>3500</v>
      </c>
      <c r="T124" s="24"/>
      <c r="U124" s="24"/>
      <c r="V124" s="57"/>
    </row>
    <row r="125" spans="1:22" ht="18" customHeight="1" x14ac:dyDescent="0.2">
      <c r="A125" s="6" t="s">
        <v>144</v>
      </c>
      <c r="B125" s="92" t="s">
        <v>143</v>
      </c>
      <c r="C125" s="97"/>
      <c r="D125" s="93"/>
      <c r="E125" s="92" t="s">
        <v>145</v>
      </c>
      <c r="F125" s="93"/>
      <c r="G125" s="7">
        <v>41949.15</v>
      </c>
      <c r="H125" s="7"/>
      <c r="I125" s="7">
        <v>4661.0200000000004</v>
      </c>
      <c r="J125" s="7">
        <v>8389.83</v>
      </c>
      <c r="K125" s="7"/>
      <c r="L125" s="7"/>
      <c r="M125" s="8">
        <f t="shared" si="1"/>
        <v>55000</v>
      </c>
      <c r="N125" s="12">
        <v>42573</v>
      </c>
      <c r="O125" s="94">
        <v>42573</v>
      </c>
      <c r="P125" s="95"/>
      <c r="Q125" s="96"/>
      <c r="R125" s="10"/>
      <c r="S125" s="10"/>
      <c r="T125" s="11">
        <v>41949.15</v>
      </c>
      <c r="U125" s="10"/>
      <c r="V125" s="54"/>
    </row>
    <row r="126" spans="1:22" ht="18" customHeight="1" x14ac:dyDescent="0.2">
      <c r="A126" s="6" t="s">
        <v>146</v>
      </c>
      <c r="B126" s="92" t="s">
        <v>143</v>
      </c>
      <c r="C126" s="97"/>
      <c r="D126" s="93"/>
      <c r="E126" s="92" t="s">
        <v>147</v>
      </c>
      <c r="F126" s="93"/>
      <c r="G126" s="7">
        <v>41949.15</v>
      </c>
      <c r="H126" s="7"/>
      <c r="I126" s="7">
        <v>4661.0200000000004</v>
      </c>
      <c r="J126" s="7">
        <v>8389.83</v>
      </c>
      <c r="K126" s="7"/>
      <c r="L126" s="7"/>
      <c r="M126" s="8">
        <f t="shared" si="1"/>
        <v>55000</v>
      </c>
      <c r="N126" s="12">
        <v>42573</v>
      </c>
      <c r="O126" s="94">
        <v>42573</v>
      </c>
      <c r="P126" s="95"/>
      <c r="Q126" s="96"/>
      <c r="R126" s="10"/>
      <c r="S126" s="10"/>
      <c r="T126" s="11">
        <v>41949.15</v>
      </c>
      <c r="U126" s="10"/>
      <c r="V126" s="54"/>
    </row>
    <row r="127" spans="1:22" s="5" customFormat="1" ht="22.5" customHeight="1" x14ac:dyDescent="0.2">
      <c r="A127" s="6" t="s">
        <v>148</v>
      </c>
      <c r="B127" s="92" t="s">
        <v>149</v>
      </c>
      <c r="C127" s="97"/>
      <c r="D127" s="93"/>
      <c r="E127" s="92" t="s">
        <v>339</v>
      </c>
      <c r="F127" s="93"/>
      <c r="G127" s="21">
        <v>50597.05</v>
      </c>
      <c r="H127" s="21">
        <v>2238.81</v>
      </c>
      <c r="I127" s="21"/>
      <c r="J127" s="21"/>
      <c r="K127" s="21"/>
      <c r="L127" s="21"/>
      <c r="M127" s="22">
        <f t="shared" si="1"/>
        <v>52835.86</v>
      </c>
      <c r="N127" s="23">
        <v>42537</v>
      </c>
      <c r="O127" s="98">
        <v>42507</v>
      </c>
      <c r="P127" s="99"/>
      <c r="Q127" s="100"/>
      <c r="R127" s="24"/>
      <c r="S127" s="24"/>
      <c r="T127" s="24"/>
      <c r="U127" s="25">
        <v>50597.05</v>
      </c>
      <c r="V127" s="56"/>
    </row>
    <row r="128" spans="1:22" ht="18" customHeight="1" x14ac:dyDescent="0.2">
      <c r="A128" s="6" t="s">
        <v>106</v>
      </c>
      <c r="B128" s="92" t="s">
        <v>150</v>
      </c>
      <c r="C128" s="97"/>
      <c r="D128" s="93"/>
      <c r="E128" s="92" t="s">
        <v>326</v>
      </c>
      <c r="F128" s="93"/>
      <c r="G128" s="7">
        <v>31915.24</v>
      </c>
      <c r="H128" s="7">
        <v>1483.06</v>
      </c>
      <c r="I128" s="7"/>
      <c r="J128" s="7">
        <v>1601.7</v>
      </c>
      <c r="K128" s="7"/>
      <c r="L128" s="7"/>
      <c r="M128" s="8">
        <f t="shared" si="1"/>
        <v>35000</v>
      </c>
      <c r="N128" s="12">
        <v>42603</v>
      </c>
      <c r="O128" s="94">
        <v>42573</v>
      </c>
      <c r="P128" s="95"/>
      <c r="Q128" s="96"/>
      <c r="R128" s="10"/>
      <c r="S128" s="11">
        <v>31915.24</v>
      </c>
      <c r="T128" s="10"/>
      <c r="U128" s="10"/>
      <c r="V128" s="54"/>
    </row>
    <row r="129" spans="1:22" ht="26.25" customHeight="1" x14ac:dyDescent="0.2">
      <c r="A129" s="6" t="s">
        <v>151</v>
      </c>
      <c r="B129" s="92" t="s">
        <v>152</v>
      </c>
      <c r="C129" s="97"/>
      <c r="D129" s="93"/>
      <c r="E129" s="92" t="s">
        <v>340</v>
      </c>
      <c r="F129" s="93"/>
      <c r="G129" s="7">
        <v>8150.95</v>
      </c>
      <c r="H129" s="7">
        <v>407.5</v>
      </c>
      <c r="I129" s="7"/>
      <c r="J129" s="7"/>
      <c r="K129" s="7"/>
      <c r="L129" s="7"/>
      <c r="M129" s="8">
        <f t="shared" si="1"/>
        <v>8558.4500000000007</v>
      </c>
      <c r="N129" s="9">
        <v>41132</v>
      </c>
      <c r="O129" s="113">
        <v>41162</v>
      </c>
      <c r="P129" s="114"/>
      <c r="Q129" s="115"/>
      <c r="R129" s="10"/>
      <c r="S129" s="10"/>
      <c r="T129" s="10"/>
      <c r="U129" s="11">
        <v>8150.95</v>
      </c>
      <c r="V129" s="53"/>
    </row>
    <row r="130" spans="1:22" ht="18" customHeight="1" x14ac:dyDescent="0.2">
      <c r="A130" s="6" t="s">
        <v>154</v>
      </c>
      <c r="B130" s="92" t="s">
        <v>153</v>
      </c>
      <c r="C130" s="97"/>
      <c r="D130" s="93"/>
      <c r="E130" s="89" t="s">
        <v>341</v>
      </c>
      <c r="F130" s="91"/>
      <c r="G130" s="7">
        <v>52627.47</v>
      </c>
      <c r="H130" s="7">
        <v>2315.38</v>
      </c>
      <c r="I130" s="7"/>
      <c r="J130" s="7"/>
      <c r="K130" s="7"/>
      <c r="L130" s="7"/>
      <c r="M130" s="8">
        <f t="shared" si="1"/>
        <v>54942.85</v>
      </c>
      <c r="N130" s="94">
        <v>42613</v>
      </c>
      <c r="O130" s="96"/>
      <c r="P130" s="101">
        <v>42377</v>
      </c>
      <c r="Q130" s="103"/>
      <c r="R130" s="11">
        <v>52627.47</v>
      </c>
      <c r="S130" s="10"/>
      <c r="T130" s="10"/>
      <c r="U130" s="10"/>
      <c r="V130" s="54"/>
    </row>
    <row r="131" spans="1:22" s="5" customFormat="1" ht="45.75" customHeight="1" x14ac:dyDescent="0.2">
      <c r="A131" s="6" t="s">
        <v>156</v>
      </c>
      <c r="B131" s="92" t="s">
        <v>157</v>
      </c>
      <c r="C131" s="97"/>
      <c r="D131" s="93"/>
      <c r="E131" s="104" t="s">
        <v>342</v>
      </c>
      <c r="F131" s="106"/>
      <c r="G131" s="21">
        <v>3333.5</v>
      </c>
      <c r="H131" s="21">
        <v>145.5</v>
      </c>
      <c r="I131" s="21"/>
      <c r="J131" s="21"/>
      <c r="K131" s="21"/>
      <c r="L131" s="21"/>
      <c r="M131" s="22">
        <f t="shared" si="1"/>
        <v>3479</v>
      </c>
      <c r="N131" s="23">
        <v>42539</v>
      </c>
      <c r="O131" s="98">
        <v>42509</v>
      </c>
      <c r="P131" s="99"/>
      <c r="Q131" s="100"/>
      <c r="R131" s="24"/>
      <c r="S131" s="24"/>
      <c r="T131" s="24"/>
      <c r="U131" s="25">
        <v>3333.5</v>
      </c>
      <c r="V131" s="56"/>
    </row>
    <row r="132" spans="1:22" ht="17.100000000000001" customHeight="1" x14ac:dyDescent="0.2">
      <c r="A132" s="6" t="s">
        <v>159</v>
      </c>
      <c r="B132" s="92" t="s">
        <v>158</v>
      </c>
      <c r="C132" s="97"/>
      <c r="D132" s="93"/>
      <c r="E132" s="89" t="s">
        <v>341</v>
      </c>
      <c r="F132" s="91"/>
      <c r="G132" s="7">
        <v>23515.3</v>
      </c>
      <c r="H132" s="7">
        <v>1040.5</v>
      </c>
      <c r="I132" s="7"/>
      <c r="J132" s="7"/>
      <c r="K132" s="7"/>
      <c r="L132" s="7"/>
      <c r="M132" s="8">
        <f t="shared" si="1"/>
        <v>24555.8</v>
      </c>
      <c r="N132" s="14">
        <v>42590</v>
      </c>
      <c r="O132" s="101">
        <v>42590</v>
      </c>
      <c r="P132" s="102"/>
      <c r="Q132" s="103"/>
      <c r="R132" s="10"/>
      <c r="S132" s="11">
        <v>23515.3</v>
      </c>
      <c r="T132" s="10"/>
      <c r="U132" s="10"/>
      <c r="V132" s="54"/>
    </row>
    <row r="133" spans="1:22" s="5" customFormat="1" ht="18" customHeight="1" x14ac:dyDescent="0.2">
      <c r="A133" s="6" t="s">
        <v>160</v>
      </c>
      <c r="B133" s="92" t="s">
        <v>161</v>
      </c>
      <c r="C133" s="97"/>
      <c r="D133" s="93"/>
      <c r="E133" s="92" t="s">
        <v>343</v>
      </c>
      <c r="F133" s="93"/>
      <c r="G133" s="21">
        <v>26900</v>
      </c>
      <c r="H133" s="21">
        <v>1250</v>
      </c>
      <c r="I133" s="21"/>
      <c r="J133" s="21">
        <v>1350</v>
      </c>
      <c r="K133" s="21"/>
      <c r="L133" s="21"/>
      <c r="M133" s="22">
        <f t="shared" si="1"/>
        <v>29500</v>
      </c>
      <c r="N133" s="77">
        <v>42106</v>
      </c>
      <c r="O133" s="127">
        <v>42105</v>
      </c>
      <c r="P133" s="128"/>
      <c r="Q133" s="129"/>
      <c r="R133" s="24"/>
      <c r="S133" s="24"/>
      <c r="T133" s="24"/>
      <c r="U133" s="25">
        <v>26900</v>
      </c>
      <c r="V133" s="56"/>
    </row>
    <row r="134" spans="1:22" s="5" customFormat="1" ht="18" customHeight="1" x14ac:dyDescent="0.2">
      <c r="A134" s="6" t="s">
        <v>162</v>
      </c>
      <c r="B134" s="92" t="s">
        <v>161</v>
      </c>
      <c r="C134" s="97"/>
      <c r="D134" s="93"/>
      <c r="E134" s="92" t="s">
        <v>344</v>
      </c>
      <c r="F134" s="93"/>
      <c r="G134" s="21">
        <v>26900</v>
      </c>
      <c r="H134" s="21">
        <v>1250</v>
      </c>
      <c r="I134" s="21"/>
      <c r="J134" s="21">
        <v>1350</v>
      </c>
      <c r="K134" s="21"/>
      <c r="L134" s="21"/>
      <c r="M134" s="22">
        <f t="shared" si="1"/>
        <v>29500</v>
      </c>
      <c r="N134" s="27">
        <v>42430</v>
      </c>
      <c r="O134" s="127">
        <v>42106</v>
      </c>
      <c r="P134" s="128"/>
      <c r="Q134" s="129"/>
      <c r="R134" s="24"/>
      <c r="S134" s="24"/>
      <c r="T134" s="24"/>
      <c r="U134" s="25">
        <v>26900</v>
      </c>
      <c r="V134" s="56"/>
    </row>
    <row r="135" spans="1:22" s="5" customFormat="1" ht="18" customHeight="1" x14ac:dyDescent="0.2">
      <c r="A135" s="6" t="s">
        <v>163</v>
      </c>
      <c r="B135" s="92" t="s">
        <v>161</v>
      </c>
      <c r="C135" s="97"/>
      <c r="D135" s="93"/>
      <c r="E135" s="92" t="s">
        <v>345</v>
      </c>
      <c r="F135" s="93"/>
      <c r="G135" s="21">
        <v>26900</v>
      </c>
      <c r="H135" s="21">
        <v>1250</v>
      </c>
      <c r="I135" s="21"/>
      <c r="J135" s="21">
        <v>1350</v>
      </c>
      <c r="K135" s="21"/>
      <c r="L135" s="21"/>
      <c r="M135" s="22">
        <f t="shared" si="1"/>
        <v>29500</v>
      </c>
      <c r="N135" s="23">
        <v>42417</v>
      </c>
      <c r="O135" s="98">
        <v>42387</v>
      </c>
      <c r="P135" s="99"/>
      <c r="Q135" s="100"/>
      <c r="R135" s="24"/>
      <c r="S135" s="24"/>
      <c r="T135" s="24"/>
      <c r="U135" s="25">
        <v>26900</v>
      </c>
      <c r="V135" s="56"/>
    </row>
    <row r="136" spans="1:22" ht="18" customHeight="1" x14ac:dyDescent="0.2">
      <c r="A136" s="6" t="s">
        <v>166</v>
      </c>
      <c r="B136" s="92" t="s">
        <v>165</v>
      </c>
      <c r="C136" s="97"/>
      <c r="D136" s="93"/>
      <c r="E136" s="92" t="s">
        <v>346</v>
      </c>
      <c r="F136" s="93"/>
      <c r="G136" s="7">
        <v>38135.589999999997</v>
      </c>
      <c r="H136" s="7"/>
      <c r="I136" s="7">
        <v>4237.29</v>
      </c>
      <c r="J136" s="7">
        <v>7627.12</v>
      </c>
      <c r="K136" s="7"/>
      <c r="L136" s="7"/>
      <c r="M136" s="8">
        <f t="shared" ref="M136:M191" si="2">+G136+H136+I136+J136+K136+L136</f>
        <v>50000</v>
      </c>
      <c r="N136" s="12">
        <v>42607</v>
      </c>
      <c r="O136" s="94">
        <v>42577</v>
      </c>
      <c r="P136" s="95"/>
      <c r="Q136" s="96"/>
      <c r="R136" s="10"/>
      <c r="S136" s="11">
        <v>38135.589999999997</v>
      </c>
      <c r="T136" s="10"/>
      <c r="U136" s="10"/>
      <c r="V136" s="54"/>
    </row>
    <row r="137" spans="1:22" s="5" customFormat="1" ht="18" customHeight="1" x14ac:dyDescent="0.2">
      <c r="A137" s="6" t="s">
        <v>167</v>
      </c>
      <c r="B137" s="92" t="s">
        <v>168</v>
      </c>
      <c r="C137" s="97"/>
      <c r="D137" s="93"/>
      <c r="E137" s="92" t="s">
        <v>155</v>
      </c>
      <c r="F137" s="93"/>
      <c r="G137" s="21">
        <v>3500</v>
      </c>
      <c r="H137" s="21"/>
      <c r="I137" s="21"/>
      <c r="J137" s="21"/>
      <c r="K137" s="21"/>
      <c r="L137" s="21"/>
      <c r="M137" s="22">
        <f t="shared" si="2"/>
        <v>3500</v>
      </c>
      <c r="N137" s="27">
        <v>42528</v>
      </c>
      <c r="O137" s="107">
        <v>42528</v>
      </c>
      <c r="P137" s="108"/>
      <c r="Q137" s="109"/>
      <c r="R137" s="24"/>
      <c r="S137" s="24"/>
      <c r="T137" s="25">
        <v>3500</v>
      </c>
      <c r="U137" s="24"/>
      <c r="V137" s="57"/>
    </row>
    <row r="138" spans="1:22" s="5" customFormat="1" ht="18" customHeight="1" x14ac:dyDescent="0.2">
      <c r="A138" s="6" t="s">
        <v>169</v>
      </c>
      <c r="B138" s="92" t="s">
        <v>168</v>
      </c>
      <c r="C138" s="97"/>
      <c r="D138" s="93"/>
      <c r="E138" s="92" t="s">
        <v>82</v>
      </c>
      <c r="F138" s="93"/>
      <c r="G138" s="21">
        <v>3500</v>
      </c>
      <c r="H138" s="21"/>
      <c r="I138" s="21"/>
      <c r="J138" s="21"/>
      <c r="K138" s="21"/>
      <c r="L138" s="21"/>
      <c r="M138" s="22">
        <f t="shared" si="2"/>
        <v>3500</v>
      </c>
      <c r="N138" s="27">
        <v>42528</v>
      </c>
      <c r="O138" s="107">
        <v>42528</v>
      </c>
      <c r="P138" s="108"/>
      <c r="Q138" s="109"/>
      <c r="R138" s="24"/>
      <c r="S138" s="24"/>
      <c r="T138" s="25">
        <v>3500</v>
      </c>
      <c r="U138" s="24"/>
      <c r="V138" s="57"/>
    </row>
    <row r="139" spans="1:22" s="5" customFormat="1" ht="18" customHeight="1" x14ac:dyDescent="0.2">
      <c r="A139" s="6" t="s">
        <v>170</v>
      </c>
      <c r="B139" s="92" t="s">
        <v>168</v>
      </c>
      <c r="C139" s="97"/>
      <c r="D139" s="93"/>
      <c r="E139" s="92" t="s">
        <v>84</v>
      </c>
      <c r="F139" s="93"/>
      <c r="G139" s="21">
        <v>3500</v>
      </c>
      <c r="H139" s="21"/>
      <c r="I139" s="21"/>
      <c r="J139" s="21"/>
      <c r="K139" s="21"/>
      <c r="L139" s="21"/>
      <c r="M139" s="22">
        <f t="shared" si="2"/>
        <v>3500</v>
      </c>
      <c r="N139" s="28">
        <v>42682</v>
      </c>
      <c r="O139" s="110">
        <v>42682</v>
      </c>
      <c r="P139" s="111"/>
      <c r="Q139" s="112"/>
      <c r="R139" s="24"/>
      <c r="S139" s="25">
        <v>3500</v>
      </c>
      <c r="T139" s="24"/>
      <c r="U139" s="24"/>
      <c r="V139" s="57"/>
    </row>
    <row r="140" spans="1:22" ht="21.75" customHeight="1" x14ac:dyDescent="0.2">
      <c r="A140" s="6" t="s">
        <v>171</v>
      </c>
      <c r="B140" s="92" t="s">
        <v>172</v>
      </c>
      <c r="C140" s="97"/>
      <c r="D140" s="93"/>
      <c r="E140" s="92" t="s">
        <v>347</v>
      </c>
      <c r="F140" s="93"/>
      <c r="G140" s="7">
        <v>29700</v>
      </c>
      <c r="H140" s="7"/>
      <c r="I140" s="7">
        <v>3300</v>
      </c>
      <c r="J140" s="7">
        <v>5940</v>
      </c>
      <c r="K140" s="7"/>
      <c r="L140" s="7"/>
      <c r="M140" s="8">
        <f t="shared" si="2"/>
        <v>38940</v>
      </c>
      <c r="N140" s="14">
        <v>42614</v>
      </c>
      <c r="O140" s="124">
        <v>42289</v>
      </c>
      <c r="P140" s="125"/>
      <c r="Q140" s="126"/>
      <c r="R140" s="10"/>
      <c r="S140" s="10"/>
      <c r="T140" s="10"/>
      <c r="U140" s="11">
        <v>29700</v>
      </c>
      <c r="V140" s="53" t="s">
        <v>348</v>
      </c>
    </row>
    <row r="141" spans="1:22" ht="17.100000000000001" customHeight="1" x14ac:dyDescent="0.2">
      <c r="A141" s="6" t="s">
        <v>100</v>
      </c>
      <c r="B141" s="92" t="s">
        <v>173</v>
      </c>
      <c r="C141" s="97"/>
      <c r="D141" s="93"/>
      <c r="E141" s="92" t="s">
        <v>174</v>
      </c>
      <c r="F141" s="93"/>
      <c r="G141" s="7">
        <v>15254.23</v>
      </c>
      <c r="H141" s="7"/>
      <c r="I141" s="7">
        <v>1694.92</v>
      </c>
      <c r="J141" s="7">
        <v>3050.85</v>
      </c>
      <c r="K141" s="7"/>
      <c r="L141" s="7"/>
      <c r="M141" s="8">
        <f t="shared" si="2"/>
        <v>20000</v>
      </c>
      <c r="N141" s="14">
        <v>42616</v>
      </c>
      <c r="O141" s="101">
        <v>42584</v>
      </c>
      <c r="P141" s="102"/>
      <c r="Q141" s="103"/>
      <c r="R141" s="10"/>
      <c r="S141" s="10"/>
      <c r="T141" s="10"/>
      <c r="U141" s="11">
        <v>15254.23</v>
      </c>
      <c r="V141" s="53"/>
    </row>
    <row r="142" spans="1:22" ht="36.75" customHeight="1" x14ac:dyDescent="0.2">
      <c r="A142" s="6" t="s">
        <v>175</v>
      </c>
      <c r="B142" s="89" t="s">
        <v>281</v>
      </c>
      <c r="C142" s="90"/>
      <c r="D142" s="91"/>
      <c r="E142" s="92" t="s">
        <v>164</v>
      </c>
      <c r="F142" s="93"/>
      <c r="G142" s="7">
        <v>57203.4</v>
      </c>
      <c r="H142" s="7"/>
      <c r="I142" s="7">
        <v>6355.93</v>
      </c>
      <c r="J142" s="7">
        <v>11440.67</v>
      </c>
      <c r="K142" s="7"/>
      <c r="L142" s="7"/>
      <c r="M142" s="8">
        <f t="shared" si="2"/>
        <v>75000</v>
      </c>
      <c r="N142" s="12">
        <v>42566</v>
      </c>
      <c r="O142" s="94">
        <v>42566</v>
      </c>
      <c r="P142" s="95"/>
      <c r="Q142" s="96"/>
      <c r="R142" s="10"/>
      <c r="S142" s="10"/>
      <c r="T142" s="11">
        <v>57203.4</v>
      </c>
      <c r="U142" s="10"/>
      <c r="V142" s="54"/>
    </row>
    <row r="143" spans="1:22" ht="46.5" customHeight="1" x14ac:dyDescent="0.2">
      <c r="A143" s="6" t="s">
        <v>176</v>
      </c>
      <c r="B143" s="92" t="s">
        <v>177</v>
      </c>
      <c r="C143" s="97"/>
      <c r="D143" s="93"/>
      <c r="E143" s="122" t="s">
        <v>349</v>
      </c>
      <c r="F143" s="123"/>
      <c r="G143" s="7">
        <v>22600</v>
      </c>
      <c r="H143" s="7">
        <v>1483.06</v>
      </c>
      <c r="I143" s="7"/>
      <c r="J143" s="7">
        <v>1601.7</v>
      </c>
      <c r="K143" s="7"/>
      <c r="L143" s="7"/>
      <c r="M143" s="8">
        <f t="shared" si="2"/>
        <v>25684.760000000002</v>
      </c>
      <c r="N143" s="12">
        <v>42092</v>
      </c>
      <c r="O143" s="94">
        <v>42062</v>
      </c>
      <c r="P143" s="95"/>
      <c r="Q143" s="96"/>
      <c r="R143" s="10"/>
      <c r="S143" s="10"/>
      <c r="T143" s="10"/>
      <c r="U143" s="11">
        <v>22600</v>
      </c>
      <c r="V143" s="53" t="s">
        <v>351</v>
      </c>
    </row>
    <row r="144" spans="1:22" ht="26.25" customHeight="1" x14ac:dyDescent="0.2">
      <c r="A144" s="6" t="s">
        <v>178</v>
      </c>
      <c r="B144" s="92" t="s">
        <v>177</v>
      </c>
      <c r="C144" s="97"/>
      <c r="D144" s="93"/>
      <c r="E144" s="122" t="s">
        <v>350</v>
      </c>
      <c r="F144" s="123"/>
      <c r="G144" s="7">
        <v>22600</v>
      </c>
      <c r="H144" s="7">
        <v>1483.06</v>
      </c>
      <c r="I144" s="7"/>
      <c r="J144" s="7">
        <v>1601.7</v>
      </c>
      <c r="K144" s="7"/>
      <c r="L144" s="7"/>
      <c r="M144" s="8">
        <f t="shared" si="2"/>
        <v>25684.760000000002</v>
      </c>
      <c r="N144" s="12">
        <v>42138</v>
      </c>
      <c r="O144" s="94">
        <v>42108</v>
      </c>
      <c r="P144" s="95"/>
      <c r="Q144" s="96"/>
      <c r="R144" s="10"/>
      <c r="S144" s="10"/>
      <c r="T144" s="10"/>
      <c r="U144" s="11">
        <v>22600</v>
      </c>
      <c r="V144" s="53" t="s">
        <v>351</v>
      </c>
    </row>
    <row r="145" spans="1:22" ht="18" customHeight="1" x14ac:dyDescent="0.2">
      <c r="A145" s="6" t="s">
        <v>270</v>
      </c>
      <c r="B145" s="33"/>
      <c r="C145" s="34" t="s">
        <v>267</v>
      </c>
      <c r="D145" s="35"/>
      <c r="E145" s="33" t="s">
        <v>268</v>
      </c>
      <c r="F145" s="35"/>
      <c r="G145" s="7">
        <v>31915.24</v>
      </c>
      <c r="H145" s="7">
        <v>1483.06</v>
      </c>
      <c r="I145" s="7"/>
      <c r="J145" s="7">
        <v>1601.7</v>
      </c>
      <c r="K145" s="7"/>
      <c r="L145" s="7"/>
      <c r="M145" s="8">
        <f t="shared" si="2"/>
        <v>35000</v>
      </c>
      <c r="N145" s="12">
        <v>42581</v>
      </c>
      <c r="O145" s="36">
        <v>42613</v>
      </c>
      <c r="P145" s="37"/>
      <c r="Q145" s="38"/>
      <c r="R145" s="68">
        <v>31915.24</v>
      </c>
      <c r="S145" s="10"/>
      <c r="T145" s="11"/>
      <c r="U145" s="10"/>
      <c r="V145" s="54"/>
    </row>
    <row r="146" spans="1:22" ht="18" customHeight="1" x14ac:dyDescent="0.2">
      <c r="A146" s="6" t="s">
        <v>271</v>
      </c>
      <c r="B146" s="33"/>
      <c r="C146" s="34" t="s">
        <v>267</v>
      </c>
      <c r="D146" s="35"/>
      <c r="E146" s="33" t="s">
        <v>269</v>
      </c>
      <c r="F146" s="35"/>
      <c r="G146" s="7">
        <v>31915.24</v>
      </c>
      <c r="H146" s="7">
        <v>1483.06</v>
      </c>
      <c r="I146" s="7"/>
      <c r="J146" s="7">
        <v>1601.7</v>
      </c>
      <c r="K146" s="7"/>
      <c r="L146" s="7"/>
      <c r="M146" s="8">
        <f t="shared" si="2"/>
        <v>35000</v>
      </c>
      <c r="N146" s="12">
        <v>42613</v>
      </c>
      <c r="O146" s="36">
        <v>42643</v>
      </c>
      <c r="P146" s="37"/>
      <c r="Q146" s="38"/>
      <c r="R146" s="68">
        <v>31915.24</v>
      </c>
      <c r="S146" s="10"/>
      <c r="T146" s="11"/>
      <c r="U146" s="10"/>
      <c r="V146" s="54"/>
    </row>
    <row r="147" spans="1:22" ht="18" customHeight="1" x14ac:dyDescent="0.2">
      <c r="A147" s="6" t="s">
        <v>180</v>
      </c>
      <c r="B147" s="89" t="s">
        <v>282</v>
      </c>
      <c r="C147" s="90"/>
      <c r="D147" s="91"/>
      <c r="E147" s="92" t="s">
        <v>181</v>
      </c>
      <c r="F147" s="93"/>
      <c r="G147" s="7">
        <v>63830.49</v>
      </c>
      <c r="H147" s="7">
        <v>2966.11</v>
      </c>
      <c r="I147" s="7"/>
      <c r="J147" s="7">
        <v>3203.4</v>
      </c>
      <c r="K147" s="7"/>
      <c r="L147" s="7"/>
      <c r="M147" s="8">
        <f t="shared" si="2"/>
        <v>69999.999999999985</v>
      </c>
      <c r="N147" s="12">
        <v>42582</v>
      </c>
      <c r="O147" s="101">
        <v>42376</v>
      </c>
      <c r="P147" s="102"/>
      <c r="Q147" s="103"/>
      <c r="R147" s="10"/>
      <c r="S147" s="10"/>
      <c r="T147" s="11">
        <v>63830.49</v>
      </c>
      <c r="U147" s="10"/>
      <c r="V147" s="54"/>
    </row>
    <row r="148" spans="1:22" ht="18" customHeight="1" x14ac:dyDescent="0.2">
      <c r="A148" s="6" t="s">
        <v>123</v>
      </c>
      <c r="B148" s="89" t="s">
        <v>283</v>
      </c>
      <c r="C148" s="90"/>
      <c r="D148" s="91"/>
      <c r="E148" s="92" t="s">
        <v>109</v>
      </c>
      <c r="F148" s="93"/>
      <c r="G148" s="7">
        <v>37660</v>
      </c>
      <c r="H148" s="7">
        <v>1750</v>
      </c>
      <c r="I148" s="7"/>
      <c r="J148" s="7">
        <v>1890</v>
      </c>
      <c r="K148" s="7"/>
      <c r="L148" s="7"/>
      <c r="M148" s="8">
        <f t="shared" si="2"/>
        <v>41300</v>
      </c>
      <c r="N148" s="14">
        <v>42468</v>
      </c>
      <c r="O148" s="101">
        <v>42497</v>
      </c>
      <c r="P148" s="102"/>
      <c r="Q148" s="103"/>
      <c r="R148" s="10"/>
      <c r="S148" s="11">
        <v>37660</v>
      </c>
      <c r="T148" s="10"/>
      <c r="U148" s="10"/>
      <c r="V148" s="54"/>
    </row>
    <row r="149" spans="1:22" ht="18" customHeight="1" x14ac:dyDescent="0.2">
      <c r="A149" s="6" t="s">
        <v>182</v>
      </c>
      <c r="B149" s="89" t="s">
        <v>283</v>
      </c>
      <c r="C149" s="90"/>
      <c r="D149" s="91"/>
      <c r="E149" s="92" t="s">
        <v>111</v>
      </c>
      <c r="F149" s="93"/>
      <c r="G149" s="7">
        <v>37660</v>
      </c>
      <c r="H149" s="7">
        <v>1750</v>
      </c>
      <c r="I149" s="7"/>
      <c r="J149" s="7">
        <v>1890</v>
      </c>
      <c r="K149" s="7"/>
      <c r="L149" s="7"/>
      <c r="M149" s="8">
        <f t="shared" si="2"/>
        <v>41300</v>
      </c>
      <c r="N149" s="12">
        <v>42607</v>
      </c>
      <c r="O149" s="94">
        <v>42577</v>
      </c>
      <c r="P149" s="95"/>
      <c r="Q149" s="96"/>
      <c r="R149" s="10"/>
      <c r="S149" s="11">
        <v>37660</v>
      </c>
      <c r="T149" s="10"/>
      <c r="U149" s="10"/>
      <c r="V149" s="54"/>
    </row>
    <row r="150" spans="1:22" ht="18" customHeight="1" x14ac:dyDescent="0.2">
      <c r="A150" s="6" t="s">
        <v>183</v>
      </c>
      <c r="B150" s="92" t="s">
        <v>184</v>
      </c>
      <c r="C150" s="97"/>
      <c r="D150" s="93"/>
      <c r="E150" s="92" t="s">
        <v>105</v>
      </c>
      <c r="F150" s="93"/>
      <c r="G150" s="7">
        <v>26694.92</v>
      </c>
      <c r="H150" s="7"/>
      <c r="I150" s="7">
        <v>2966.1</v>
      </c>
      <c r="J150" s="7">
        <v>5338.98</v>
      </c>
      <c r="K150" s="7"/>
      <c r="L150" s="7"/>
      <c r="M150" s="8">
        <f t="shared" si="2"/>
        <v>35000</v>
      </c>
      <c r="N150" s="12">
        <v>42520</v>
      </c>
      <c r="O150" s="94">
        <v>42520</v>
      </c>
      <c r="P150" s="95"/>
      <c r="Q150" s="96"/>
      <c r="R150" s="10"/>
      <c r="S150" s="10"/>
      <c r="T150" s="10"/>
      <c r="U150" s="11">
        <v>26694.92</v>
      </c>
      <c r="V150" s="53"/>
    </row>
    <row r="151" spans="1:22" ht="18" customHeight="1" x14ac:dyDescent="0.2">
      <c r="A151" s="6" t="s">
        <v>185</v>
      </c>
      <c r="B151" s="92" t="s">
        <v>184</v>
      </c>
      <c r="C151" s="97"/>
      <c r="D151" s="93"/>
      <c r="E151" s="92" t="s">
        <v>107</v>
      </c>
      <c r="F151" s="93"/>
      <c r="G151" s="7">
        <v>26694.92</v>
      </c>
      <c r="H151" s="7"/>
      <c r="I151" s="7">
        <v>2966.1</v>
      </c>
      <c r="J151" s="7">
        <v>5338.98</v>
      </c>
      <c r="K151" s="7"/>
      <c r="L151" s="7"/>
      <c r="M151" s="8">
        <f t="shared" si="2"/>
        <v>35000</v>
      </c>
      <c r="N151" s="14">
        <v>42406</v>
      </c>
      <c r="O151" s="101">
        <v>42406</v>
      </c>
      <c r="P151" s="102"/>
      <c r="Q151" s="103"/>
      <c r="R151" s="10"/>
      <c r="S151" s="10"/>
      <c r="T151" s="10"/>
      <c r="U151" s="11">
        <v>26694.92</v>
      </c>
      <c r="V151" s="53"/>
    </row>
    <row r="152" spans="1:22" ht="18" customHeight="1" x14ac:dyDescent="0.2">
      <c r="A152" s="6" t="s">
        <v>186</v>
      </c>
      <c r="B152" s="92" t="s">
        <v>184</v>
      </c>
      <c r="C152" s="97"/>
      <c r="D152" s="93"/>
      <c r="E152" s="92" t="s">
        <v>109</v>
      </c>
      <c r="F152" s="93"/>
      <c r="G152" s="7">
        <v>26694.91</v>
      </c>
      <c r="H152" s="7"/>
      <c r="I152" s="7">
        <v>2966.1</v>
      </c>
      <c r="J152" s="7">
        <v>5338.99</v>
      </c>
      <c r="K152" s="7"/>
      <c r="L152" s="7"/>
      <c r="M152" s="8">
        <f t="shared" si="2"/>
        <v>35000</v>
      </c>
      <c r="N152" s="12">
        <v>42551</v>
      </c>
      <c r="O152" s="94">
        <v>42551</v>
      </c>
      <c r="P152" s="95"/>
      <c r="Q152" s="96"/>
      <c r="R152" s="10"/>
      <c r="S152" s="10"/>
      <c r="T152" s="10"/>
      <c r="U152" s="11">
        <v>26694.91</v>
      </c>
      <c r="V152" s="53"/>
    </row>
    <row r="153" spans="1:22" ht="18" customHeight="1" x14ac:dyDescent="0.2">
      <c r="A153" s="6" t="s">
        <v>179</v>
      </c>
      <c r="B153" s="92" t="s">
        <v>188</v>
      </c>
      <c r="C153" s="97"/>
      <c r="D153" s="93"/>
      <c r="E153" s="92" t="s">
        <v>189</v>
      </c>
      <c r="F153" s="93"/>
      <c r="G153" s="7">
        <v>18237.28</v>
      </c>
      <c r="H153" s="7">
        <v>847.46</v>
      </c>
      <c r="I153" s="7"/>
      <c r="J153" s="7">
        <v>915.26</v>
      </c>
      <c r="K153" s="7"/>
      <c r="L153" s="7"/>
      <c r="M153" s="8">
        <f t="shared" si="2"/>
        <v>19999.999999999996</v>
      </c>
      <c r="N153" s="12">
        <v>42516</v>
      </c>
      <c r="O153" s="94">
        <v>42486</v>
      </c>
      <c r="P153" s="95"/>
      <c r="Q153" s="96"/>
      <c r="R153" s="10"/>
      <c r="S153" s="10"/>
      <c r="T153" s="10"/>
      <c r="U153" s="11">
        <v>18237.28</v>
      </c>
      <c r="V153" s="53"/>
    </row>
    <row r="154" spans="1:22" ht="18" customHeight="1" x14ac:dyDescent="0.2">
      <c r="A154" s="6" t="s">
        <v>190</v>
      </c>
      <c r="B154" s="92" t="s">
        <v>188</v>
      </c>
      <c r="C154" s="97"/>
      <c r="D154" s="93"/>
      <c r="E154" s="92" t="s">
        <v>191</v>
      </c>
      <c r="F154" s="93"/>
      <c r="G154" s="7">
        <v>18237.28</v>
      </c>
      <c r="H154" s="7">
        <v>847.46</v>
      </c>
      <c r="I154" s="7"/>
      <c r="J154" s="7">
        <v>915.26</v>
      </c>
      <c r="K154" s="7"/>
      <c r="L154" s="7"/>
      <c r="M154" s="8">
        <f t="shared" si="2"/>
        <v>19999.999999999996</v>
      </c>
      <c r="N154" s="12">
        <v>42516</v>
      </c>
      <c r="O154" s="94">
        <v>42486</v>
      </c>
      <c r="P154" s="95"/>
      <c r="Q154" s="96"/>
      <c r="R154" s="10"/>
      <c r="S154" s="10"/>
      <c r="T154" s="10"/>
      <c r="U154" s="11">
        <v>18237.28</v>
      </c>
      <c r="V154" s="53"/>
    </row>
    <row r="155" spans="1:22" ht="18" customHeight="1" x14ac:dyDescent="0.2">
      <c r="A155" s="6" t="s">
        <v>180</v>
      </c>
      <c r="B155" s="92" t="s">
        <v>188</v>
      </c>
      <c r="C155" s="97"/>
      <c r="D155" s="93"/>
      <c r="E155" s="92" t="s">
        <v>187</v>
      </c>
      <c r="F155" s="93"/>
      <c r="G155" s="7">
        <v>18237.28</v>
      </c>
      <c r="H155" s="7">
        <v>847.48</v>
      </c>
      <c r="I155" s="7"/>
      <c r="J155" s="7">
        <v>915.26</v>
      </c>
      <c r="K155" s="7"/>
      <c r="L155" s="7"/>
      <c r="M155" s="8">
        <f t="shared" si="2"/>
        <v>20000.019999999997</v>
      </c>
      <c r="N155" s="12">
        <v>42516</v>
      </c>
      <c r="O155" s="94">
        <v>42486</v>
      </c>
      <c r="P155" s="95"/>
      <c r="Q155" s="96"/>
      <c r="R155" s="10"/>
      <c r="S155" s="10"/>
      <c r="T155" s="10"/>
      <c r="U155" s="11">
        <v>18237.28</v>
      </c>
      <c r="V155" s="53"/>
    </row>
    <row r="156" spans="1:22" ht="18" customHeight="1" x14ac:dyDescent="0.2">
      <c r="A156" s="6" t="s">
        <v>192</v>
      </c>
      <c r="B156" s="89" t="s">
        <v>284</v>
      </c>
      <c r="C156" s="90"/>
      <c r="D156" s="91"/>
      <c r="E156" s="92" t="s">
        <v>352</v>
      </c>
      <c r="F156" s="93"/>
      <c r="G156" s="7">
        <v>4018.86</v>
      </c>
      <c r="H156" s="7">
        <v>186.75</v>
      </c>
      <c r="I156" s="7"/>
      <c r="J156" s="7">
        <v>201.69</v>
      </c>
      <c r="K156" s="7"/>
      <c r="L156" s="7"/>
      <c r="M156" s="8">
        <f t="shared" si="2"/>
        <v>4407.3</v>
      </c>
      <c r="N156" s="15">
        <v>42321</v>
      </c>
      <c r="O156" s="119">
        <v>42291</v>
      </c>
      <c r="P156" s="120"/>
      <c r="Q156" s="121"/>
      <c r="R156" s="10"/>
      <c r="S156" s="10"/>
      <c r="T156" s="10"/>
      <c r="U156" s="11">
        <v>4018.86</v>
      </c>
      <c r="V156" s="53"/>
    </row>
    <row r="157" spans="1:22" s="5" customFormat="1" ht="17.100000000000001" customHeight="1" x14ac:dyDescent="0.2">
      <c r="A157" s="6" t="s">
        <v>70</v>
      </c>
      <c r="B157" s="33"/>
      <c r="C157" s="34" t="s">
        <v>297</v>
      </c>
      <c r="D157" s="35"/>
      <c r="E157" s="33" t="s">
        <v>298</v>
      </c>
      <c r="F157" s="35"/>
      <c r="G157" s="21">
        <v>117407</v>
      </c>
      <c r="H157" s="21">
        <v>5195</v>
      </c>
      <c r="I157" s="21"/>
      <c r="J157" s="21"/>
      <c r="K157" s="21"/>
      <c r="L157" s="21"/>
      <c r="M157" s="22">
        <f t="shared" si="2"/>
        <v>122602</v>
      </c>
      <c r="N157" s="28">
        <v>42556</v>
      </c>
      <c r="O157" s="47">
        <v>42587</v>
      </c>
      <c r="P157" s="48"/>
      <c r="Q157" s="49"/>
      <c r="R157" s="25">
        <v>117407</v>
      </c>
      <c r="S157" s="24"/>
      <c r="T157" s="24"/>
      <c r="U157" s="24"/>
      <c r="V157" s="57"/>
    </row>
    <row r="158" spans="1:22" ht="18" customHeight="1" x14ac:dyDescent="0.2">
      <c r="A158" s="6" t="s">
        <v>193</v>
      </c>
      <c r="B158" s="92" t="s">
        <v>194</v>
      </c>
      <c r="C158" s="97"/>
      <c r="D158" s="93"/>
      <c r="E158" s="92" t="s">
        <v>204</v>
      </c>
      <c r="F158" s="93"/>
      <c r="G158" s="7">
        <v>22796.6</v>
      </c>
      <c r="H158" s="7">
        <v>1059.33</v>
      </c>
      <c r="I158" s="7"/>
      <c r="J158" s="7">
        <v>1144.07</v>
      </c>
      <c r="K158" s="7"/>
      <c r="L158" s="7"/>
      <c r="M158" s="8">
        <f t="shared" si="2"/>
        <v>25000</v>
      </c>
      <c r="N158" s="12">
        <v>42535</v>
      </c>
      <c r="O158" s="94">
        <v>42505</v>
      </c>
      <c r="P158" s="95"/>
      <c r="Q158" s="96"/>
      <c r="R158" s="10"/>
      <c r="S158" s="10"/>
      <c r="T158" s="10"/>
      <c r="U158" s="11">
        <v>22796.6</v>
      </c>
      <c r="V158" s="53"/>
    </row>
    <row r="159" spans="1:22" ht="18" customHeight="1" x14ac:dyDescent="0.2">
      <c r="A159" s="6" t="s">
        <v>196</v>
      </c>
      <c r="B159" s="92" t="s">
        <v>194</v>
      </c>
      <c r="C159" s="97"/>
      <c r="D159" s="93"/>
      <c r="E159" s="92" t="s">
        <v>195</v>
      </c>
      <c r="F159" s="93"/>
      <c r="G159" s="7">
        <v>22796.6</v>
      </c>
      <c r="H159" s="7">
        <v>1059.33</v>
      </c>
      <c r="I159" s="7"/>
      <c r="J159" s="7">
        <v>1144.07</v>
      </c>
      <c r="K159" s="7"/>
      <c r="L159" s="7"/>
      <c r="M159" s="8">
        <f t="shared" si="2"/>
        <v>25000</v>
      </c>
      <c r="N159" s="12">
        <v>42535</v>
      </c>
      <c r="O159" s="94">
        <v>42505</v>
      </c>
      <c r="P159" s="95"/>
      <c r="Q159" s="96"/>
      <c r="R159" s="10"/>
      <c r="S159" s="10"/>
      <c r="T159" s="10"/>
      <c r="U159" s="11">
        <v>22796.6</v>
      </c>
      <c r="V159" s="53"/>
    </row>
    <row r="160" spans="1:22" ht="18" customHeight="1" x14ac:dyDescent="0.2">
      <c r="A160" s="6" t="s">
        <v>197</v>
      </c>
      <c r="B160" s="92" t="s">
        <v>194</v>
      </c>
      <c r="C160" s="97"/>
      <c r="D160" s="93"/>
      <c r="E160" s="92" t="s">
        <v>109</v>
      </c>
      <c r="F160" s="93"/>
      <c r="G160" s="7">
        <v>22796.6</v>
      </c>
      <c r="H160" s="7">
        <v>1059.33</v>
      </c>
      <c r="I160" s="7"/>
      <c r="J160" s="7">
        <v>1144.07</v>
      </c>
      <c r="K160" s="7"/>
      <c r="L160" s="7"/>
      <c r="M160" s="8">
        <f t="shared" si="2"/>
        <v>25000</v>
      </c>
      <c r="N160" s="12">
        <v>42608</v>
      </c>
      <c r="O160" s="94">
        <v>42578</v>
      </c>
      <c r="P160" s="95"/>
      <c r="Q160" s="96"/>
      <c r="R160" s="10"/>
      <c r="S160" s="11">
        <v>22796.6</v>
      </c>
      <c r="T160" s="10"/>
      <c r="U160" s="10"/>
      <c r="V160" s="54"/>
    </row>
    <row r="161" spans="1:22" ht="18" customHeight="1" x14ac:dyDescent="0.2">
      <c r="A161" s="6" t="s">
        <v>198</v>
      </c>
      <c r="B161" s="92" t="s">
        <v>194</v>
      </c>
      <c r="C161" s="97"/>
      <c r="D161" s="93"/>
      <c r="E161" s="92" t="s">
        <v>111</v>
      </c>
      <c r="F161" s="93"/>
      <c r="G161" s="7">
        <v>22796.6</v>
      </c>
      <c r="H161" s="7">
        <v>1059.33</v>
      </c>
      <c r="I161" s="7"/>
      <c r="J161" s="7">
        <v>1144.07</v>
      </c>
      <c r="K161" s="7"/>
      <c r="L161" s="7"/>
      <c r="M161" s="8">
        <f t="shared" si="2"/>
        <v>25000</v>
      </c>
      <c r="N161" s="12">
        <v>42608</v>
      </c>
      <c r="O161" s="94">
        <v>42578</v>
      </c>
      <c r="P161" s="95"/>
      <c r="Q161" s="96"/>
      <c r="R161" s="10"/>
      <c r="S161" s="11">
        <v>22796.6</v>
      </c>
      <c r="T161" s="10"/>
      <c r="U161" s="10"/>
      <c r="V161" s="54"/>
    </row>
    <row r="162" spans="1:22" ht="24" customHeight="1" x14ac:dyDescent="0.2">
      <c r="A162" s="6" t="s">
        <v>199</v>
      </c>
      <c r="B162" s="92" t="s">
        <v>200</v>
      </c>
      <c r="C162" s="97"/>
      <c r="D162" s="93"/>
      <c r="E162" s="89" t="s">
        <v>353</v>
      </c>
      <c r="F162" s="91"/>
      <c r="G162" s="7">
        <v>90682.5</v>
      </c>
      <c r="H162" s="7">
        <v>4012.5</v>
      </c>
      <c r="I162" s="7"/>
      <c r="J162" s="7"/>
      <c r="K162" s="7"/>
      <c r="L162" s="7"/>
      <c r="M162" s="8">
        <f t="shared" si="2"/>
        <v>94695</v>
      </c>
      <c r="N162" s="13">
        <v>42652</v>
      </c>
      <c r="O162" s="116">
        <v>42682</v>
      </c>
      <c r="P162" s="117"/>
      <c r="Q162" s="118"/>
      <c r="R162" s="11">
        <v>90682.5</v>
      </c>
      <c r="S162" s="10"/>
      <c r="T162" s="10"/>
      <c r="U162" s="10"/>
      <c r="V162" s="54"/>
    </row>
    <row r="163" spans="1:22" ht="28.5" customHeight="1" x14ac:dyDescent="0.2">
      <c r="A163" s="6" t="s">
        <v>166</v>
      </c>
      <c r="B163" s="89" t="s">
        <v>285</v>
      </c>
      <c r="C163" s="90"/>
      <c r="D163" s="91"/>
      <c r="E163" s="89" t="s">
        <v>354</v>
      </c>
      <c r="F163" s="91"/>
      <c r="G163" s="7">
        <v>110522.85</v>
      </c>
      <c r="H163" s="7">
        <v>4967.1000000000004</v>
      </c>
      <c r="I163" s="7"/>
      <c r="J163" s="7"/>
      <c r="K163" s="7"/>
      <c r="L163" s="7"/>
      <c r="M163" s="8">
        <f t="shared" si="2"/>
        <v>115489.95000000001</v>
      </c>
      <c r="N163" s="14">
        <v>42560</v>
      </c>
      <c r="O163" s="101">
        <v>42590</v>
      </c>
      <c r="P163" s="102"/>
      <c r="Q163" s="103"/>
      <c r="R163" s="11">
        <v>110522.85</v>
      </c>
      <c r="S163" s="10"/>
      <c r="T163" s="10"/>
      <c r="U163" s="10"/>
      <c r="V163" s="54"/>
    </row>
    <row r="164" spans="1:22" ht="18" customHeight="1" x14ac:dyDescent="0.2">
      <c r="A164" s="6" t="s">
        <v>201</v>
      </c>
      <c r="B164" s="89" t="s">
        <v>286</v>
      </c>
      <c r="C164" s="90"/>
      <c r="D164" s="91"/>
      <c r="E164" s="92" t="s">
        <v>105</v>
      </c>
      <c r="F164" s="93"/>
      <c r="G164" s="7">
        <v>18000</v>
      </c>
      <c r="H164" s="7"/>
      <c r="I164" s="7">
        <v>2000</v>
      </c>
      <c r="J164" s="7">
        <v>3600</v>
      </c>
      <c r="K164" s="7"/>
      <c r="L164" s="7"/>
      <c r="M164" s="8">
        <f t="shared" si="2"/>
        <v>23600</v>
      </c>
      <c r="N164" s="12">
        <v>42506</v>
      </c>
      <c r="O164" s="94">
        <v>42506</v>
      </c>
      <c r="P164" s="95"/>
      <c r="Q164" s="96"/>
      <c r="R164" s="10"/>
      <c r="S164" s="10"/>
      <c r="T164" s="10"/>
      <c r="U164" s="11">
        <v>18000</v>
      </c>
      <c r="V164" s="53"/>
    </row>
    <row r="165" spans="1:22" ht="18" customHeight="1" x14ac:dyDescent="0.2">
      <c r="A165" s="6" t="s">
        <v>202</v>
      </c>
      <c r="B165" s="89" t="s">
        <v>286</v>
      </c>
      <c r="C165" s="90"/>
      <c r="D165" s="91"/>
      <c r="E165" s="92" t="s">
        <v>107</v>
      </c>
      <c r="F165" s="93"/>
      <c r="G165" s="7">
        <v>18000</v>
      </c>
      <c r="H165" s="7"/>
      <c r="I165" s="7">
        <v>2000</v>
      </c>
      <c r="J165" s="7">
        <v>3600</v>
      </c>
      <c r="K165" s="7"/>
      <c r="L165" s="7"/>
      <c r="M165" s="8">
        <f t="shared" si="2"/>
        <v>23600</v>
      </c>
      <c r="N165" s="12">
        <v>42506</v>
      </c>
      <c r="O165" s="94">
        <v>42506</v>
      </c>
      <c r="P165" s="95"/>
      <c r="Q165" s="96"/>
      <c r="R165" s="10"/>
      <c r="S165" s="10"/>
      <c r="T165" s="10"/>
      <c r="U165" s="11">
        <v>18000</v>
      </c>
      <c r="V165" s="53"/>
    </row>
    <row r="166" spans="1:22" ht="18" customHeight="1" x14ac:dyDescent="0.2">
      <c r="A166" s="6" t="s">
        <v>205</v>
      </c>
      <c r="B166" s="92" t="s">
        <v>203</v>
      </c>
      <c r="C166" s="97"/>
      <c r="D166" s="93"/>
      <c r="E166" s="92" t="s">
        <v>107</v>
      </c>
      <c r="F166" s="93"/>
      <c r="G166" s="7">
        <v>31915.24</v>
      </c>
      <c r="H166" s="7">
        <v>1483.06</v>
      </c>
      <c r="I166" s="7"/>
      <c r="J166" s="7">
        <v>1601.7</v>
      </c>
      <c r="K166" s="7"/>
      <c r="L166" s="7"/>
      <c r="M166" s="8">
        <f t="shared" si="2"/>
        <v>35000</v>
      </c>
      <c r="N166" s="14">
        <v>42436</v>
      </c>
      <c r="O166" s="101">
        <v>42435</v>
      </c>
      <c r="P166" s="102"/>
      <c r="Q166" s="103"/>
      <c r="R166" s="10"/>
      <c r="S166" s="10"/>
      <c r="T166" s="11">
        <v>31915.24</v>
      </c>
      <c r="U166" s="10"/>
      <c r="V166" s="54"/>
    </row>
    <row r="167" spans="1:22" ht="18" customHeight="1" x14ac:dyDescent="0.2">
      <c r="A167" s="6" t="s">
        <v>206</v>
      </c>
      <c r="B167" s="92" t="s">
        <v>203</v>
      </c>
      <c r="C167" s="97"/>
      <c r="D167" s="93"/>
      <c r="E167" s="92" t="s">
        <v>109</v>
      </c>
      <c r="F167" s="93"/>
      <c r="G167" s="7">
        <v>31915.24</v>
      </c>
      <c r="H167" s="7">
        <v>1483.06</v>
      </c>
      <c r="I167" s="7"/>
      <c r="J167" s="7">
        <v>1601.7</v>
      </c>
      <c r="K167" s="7"/>
      <c r="L167" s="7"/>
      <c r="M167" s="8">
        <f t="shared" si="2"/>
        <v>35000</v>
      </c>
      <c r="N167" s="14">
        <v>42559</v>
      </c>
      <c r="O167" s="101">
        <v>42589</v>
      </c>
      <c r="P167" s="102"/>
      <c r="Q167" s="103"/>
      <c r="R167" s="10"/>
      <c r="S167" s="11">
        <v>31915.24</v>
      </c>
      <c r="T167" s="10"/>
      <c r="U167" s="10"/>
      <c r="V167" s="54"/>
    </row>
    <row r="168" spans="1:22" ht="18" customHeight="1" x14ac:dyDescent="0.2">
      <c r="A168" s="6" t="s">
        <v>208</v>
      </c>
      <c r="B168" s="92" t="s">
        <v>207</v>
      </c>
      <c r="C168" s="97"/>
      <c r="D168" s="93"/>
      <c r="E168" s="89" t="s">
        <v>261</v>
      </c>
      <c r="F168" s="91"/>
      <c r="G168" s="7">
        <v>111546.15</v>
      </c>
      <c r="H168" s="7">
        <v>4957.18</v>
      </c>
      <c r="I168" s="7"/>
      <c r="J168" s="7"/>
      <c r="K168" s="7"/>
      <c r="L168" s="7"/>
      <c r="M168" s="8">
        <f t="shared" si="2"/>
        <v>116503.32999999999</v>
      </c>
      <c r="N168" s="14">
        <v>42528</v>
      </c>
      <c r="O168" s="101">
        <v>42527</v>
      </c>
      <c r="P168" s="102"/>
      <c r="Q168" s="103"/>
      <c r="R168" s="10"/>
      <c r="S168" s="10"/>
      <c r="T168" s="11">
        <v>111546.15</v>
      </c>
      <c r="U168" s="10"/>
      <c r="V168" s="54"/>
    </row>
    <row r="169" spans="1:22" ht="27" customHeight="1" x14ac:dyDescent="0.2">
      <c r="A169" s="6" t="s">
        <v>264</v>
      </c>
      <c r="B169" s="33"/>
      <c r="C169" s="34" t="s">
        <v>263</v>
      </c>
      <c r="D169" s="35"/>
      <c r="E169" s="39" t="s">
        <v>381</v>
      </c>
      <c r="F169" s="40"/>
      <c r="G169" s="7">
        <v>379041.39</v>
      </c>
      <c r="H169" s="7">
        <v>19949.54</v>
      </c>
      <c r="I169" s="7"/>
      <c r="J169" s="7"/>
      <c r="K169" s="7"/>
      <c r="L169" s="7"/>
      <c r="M169" s="8">
        <f t="shared" si="2"/>
        <v>398990.93</v>
      </c>
      <c r="N169" s="14">
        <v>42606</v>
      </c>
      <c r="O169" s="41"/>
      <c r="P169" s="42">
        <v>42637</v>
      </c>
      <c r="Q169" s="43"/>
      <c r="R169" s="67">
        <v>379041.39</v>
      </c>
      <c r="S169" s="10"/>
      <c r="T169" s="11"/>
      <c r="U169" s="10"/>
      <c r="V169" s="54"/>
    </row>
    <row r="170" spans="1:22" ht="18" customHeight="1" x14ac:dyDescent="0.2">
      <c r="A170" s="6" t="s">
        <v>8</v>
      </c>
      <c r="B170" s="92" t="s">
        <v>209</v>
      </c>
      <c r="C170" s="97"/>
      <c r="D170" s="93"/>
      <c r="E170" s="92" t="s">
        <v>355</v>
      </c>
      <c r="F170" s="93"/>
      <c r="G170" s="7">
        <v>10260</v>
      </c>
      <c r="H170" s="7"/>
      <c r="I170" s="7">
        <v>1140</v>
      </c>
      <c r="J170" s="7">
        <v>2052</v>
      </c>
      <c r="K170" s="7"/>
      <c r="L170" s="7"/>
      <c r="M170" s="8">
        <f t="shared" si="2"/>
        <v>13452</v>
      </c>
      <c r="N170" s="14">
        <v>42437</v>
      </c>
      <c r="O170" s="101">
        <v>42467</v>
      </c>
      <c r="P170" s="102"/>
      <c r="Q170" s="103"/>
      <c r="R170" s="10"/>
      <c r="S170" s="11">
        <v>10260</v>
      </c>
      <c r="T170" s="10"/>
      <c r="U170" s="10"/>
      <c r="V170" s="54"/>
    </row>
    <row r="171" spans="1:22" ht="18" customHeight="1" x14ac:dyDescent="0.2">
      <c r="A171" s="6" t="s">
        <v>210</v>
      </c>
      <c r="B171" s="92" t="s">
        <v>209</v>
      </c>
      <c r="C171" s="97"/>
      <c r="D171" s="93"/>
      <c r="E171" s="92" t="s">
        <v>356</v>
      </c>
      <c r="F171" s="93"/>
      <c r="G171" s="7">
        <v>13815</v>
      </c>
      <c r="H171" s="7"/>
      <c r="I171" s="7">
        <v>1535</v>
      </c>
      <c r="J171" s="7">
        <v>2763</v>
      </c>
      <c r="K171" s="7"/>
      <c r="L171" s="7"/>
      <c r="M171" s="8">
        <f t="shared" si="2"/>
        <v>18113</v>
      </c>
      <c r="N171" s="13">
        <v>42682</v>
      </c>
      <c r="O171" s="116">
        <v>42711</v>
      </c>
      <c r="P171" s="117"/>
      <c r="Q171" s="118"/>
      <c r="R171" s="10"/>
      <c r="S171" s="11">
        <v>13815</v>
      </c>
      <c r="T171" s="10"/>
      <c r="U171" s="10"/>
      <c r="V171" s="54"/>
    </row>
    <row r="172" spans="1:22" ht="28.5" customHeight="1" x14ac:dyDescent="0.2">
      <c r="A172" s="6" t="s">
        <v>211</v>
      </c>
      <c r="B172" s="89" t="s">
        <v>287</v>
      </c>
      <c r="C172" s="90"/>
      <c r="D172" s="91"/>
      <c r="E172" s="89" t="s">
        <v>357</v>
      </c>
      <c r="F172" s="91"/>
      <c r="G172" s="7">
        <v>55324.800000000003</v>
      </c>
      <c r="H172" s="7">
        <v>2448</v>
      </c>
      <c r="I172" s="7"/>
      <c r="J172" s="7"/>
      <c r="K172" s="7"/>
      <c r="L172" s="7"/>
      <c r="M172" s="8">
        <f t="shared" si="2"/>
        <v>57772.800000000003</v>
      </c>
      <c r="N172" s="14">
        <v>42559</v>
      </c>
      <c r="O172" s="101">
        <v>42589</v>
      </c>
      <c r="P172" s="102"/>
      <c r="Q172" s="103"/>
      <c r="R172" s="10"/>
      <c r="S172" s="11">
        <v>55324.800000000003</v>
      </c>
      <c r="T172" s="10"/>
      <c r="U172" s="10"/>
      <c r="V172" s="54"/>
    </row>
    <row r="173" spans="1:22" ht="23.25" customHeight="1" x14ac:dyDescent="0.2">
      <c r="A173" s="6" t="s">
        <v>212</v>
      </c>
      <c r="B173" s="89" t="s">
        <v>287</v>
      </c>
      <c r="C173" s="90"/>
      <c r="D173" s="91"/>
      <c r="E173" s="92" t="s">
        <v>358</v>
      </c>
      <c r="F173" s="93"/>
      <c r="G173" s="7">
        <v>3447.5</v>
      </c>
      <c r="H173" s="7">
        <v>162.5</v>
      </c>
      <c r="I173" s="7"/>
      <c r="J173" s="7"/>
      <c r="K173" s="7"/>
      <c r="L173" s="7"/>
      <c r="M173" s="8">
        <f t="shared" si="2"/>
        <v>3610</v>
      </c>
      <c r="N173" s="14">
        <v>42560</v>
      </c>
      <c r="O173" s="101">
        <v>42590</v>
      </c>
      <c r="P173" s="102"/>
      <c r="Q173" s="103"/>
      <c r="R173" s="11">
        <v>3447.5</v>
      </c>
      <c r="S173" s="10"/>
      <c r="T173" s="10"/>
      <c r="U173" s="10"/>
      <c r="V173" s="54"/>
    </row>
    <row r="174" spans="1:22" ht="24" customHeight="1" x14ac:dyDescent="0.2">
      <c r="A174" s="6" t="s">
        <v>179</v>
      </c>
      <c r="B174" s="92" t="s">
        <v>213</v>
      </c>
      <c r="C174" s="97"/>
      <c r="D174" s="93"/>
      <c r="E174" s="92" t="s">
        <v>359</v>
      </c>
      <c r="F174" s="93"/>
      <c r="G174" s="7">
        <v>3150</v>
      </c>
      <c r="H174" s="7"/>
      <c r="I174" s="7">
        <v>350</v>
      </c>
      <c r="J174" s="7">
        <v>630</v>
      </c>
      <c r="K174" s="7"/>
      <c r="L174" s="7"/>
      <c r="M174" s="8">
        <f t="shared" si="2"/>
        <v>4130</v>
      </c>
      <c r="N174" s="14">
        <v>42525</v>
      </c>
      <c r="O174" s="101">
        <v>42554</v>
      </c>
      <c r="P174" s="102"/>
      <c r="Q174" s="103"/>
      <c r="R174" s="10"/>
      <c r="S174" s="10"/>
      <c r="T174" s="10"/>
      <c r="U174" s="11">
        <v>3150</v>
      </c>
      <c r="V174" s="53" t="s">
        <v>382</v>
      </c>
    </row>
    <row r="175" spans="1:22" ht="18" customHeight="1" x14ac:dyDescent="0.2">
      <c r="A175" s="6" t="s">
        <v>214</v>
      </c>
      <c r="B175" s="92" t="s">
        <v>215</v>
      </c>
      <c r="C175" s="97"/>
      <c r="D175" s="93"/>
      <c r="E175" s="92" t="s">
        <v>360</v>
      </c>
      <c r="F175" s="93"/>
      <c r="G175" s="7">
        <v>45250.85</v>
      </c>
      <c r="H175" s="7">
        <v>2002.25</v>
      </c>
      <c r="I175" s="7"/>
      <c r="J175" s="7"/>
      <c r="K175" s="7"/>
      <c r="L175" s="7"/>
      <c r="M175" s="8">
        <f t="shared" si="2"/>
        <v>47253.1</v>
      </c>
      <c r="N175" s="12">
        <v>42538</v>
      </c>
      <c r="O175" s="94">
        <v>42508</v>
      </c>
      <c r="P175" s="95"/>
      <c r="Q175" s="96"/>
      <c r="R175" s="10"/>
      <c r="S175" s="10"/>
      <c r="T175" s="10"/>
      <c r="U175" s="11">
        <v>45250.85</v>
      </c>
      <c r="V175" s="53"/>
    </row>
    <row r="176" spans="1:22" ht="18" customHeight="1" x14ac:dyDescent="0.2">
      <c r="A176" s="6" t="s">
        <v>216</v>
      </c>
      <c r="B176" s="92" t="s">
        <v>217</v>
      </c>
      <c r="C176" s="97"/>
      <c r="D176" s="93"/>
      <c r="E176" s="92" t="s">
        <v>105</v>
      </c>
      <c r="F176" s="93"/>
      <c r="G176" s="7">
        <v>36474.57</v>
      </c>
      <c r="H176" s="7">
        <v>1694.92</v>
      </c>
      <c r="I176" s="7"/>
      <c r="J176" s="7">
        <v>1830.51</v>
      </c>
      <c r="K176" s="7"/>
      <c r="L176" s="7"/>
      <c r="M176" s="8">
        <f t="shared" si="2"/>
        <v>40000</v>
      </c>
      <c r="N176" s="94">
        <v>42595</v>
      </c>
      <c r="O176" s="96"/>
      <c r="P176" s="94">
        <v>42565</v>
      </c>
      <c r="Q176" s="96"/>
      <c r="R176" s="10"/>
      <c r="S176" s="11">
        <v>36474.57</v>
      </c>
      <c r="T176" s="10"/>
      <c r="U176" s="10"/>
      <c r="V176" s="54"/>
    </row>
    <row r="177" spans="1:22" ht="18" customHeight="1" x14ac:dyDescent="0.2">
      <c r="A177" s="6" t="s">
        <v>71</v>
      </c>
      <c r="B177" s="92" t="s">
        <v>217</v>
      </c>
      <c r="C177" s="97"/>
      <c r="D177" s="93"/>
      <c r="E177" s="92" t="s">
        <v>107</v>
      </c>
      <c r="F177" s="93"/>
      <c r="G177" s="7">
        <v>36474.57</v>
      </c>
      <c r="H177" s="7">
        <v>1694.92</v>
      </c>
      <c r="I177" s="7"/>
      <c r="J177" s="7">
        <v>1830.51</v>
      </c>
      <c r="K177" s="7"/>
      <c r="L177" s="7"/>
      <c r="M177" s="8">
        <f t="shared" si="2"/>
        <v>40000</v>
      </c>
      <c r="N177" s="94">
        <v>42595</v>
      </c>
      <c r="O177" s="96"/>
      <c r="P177" s="94">
        <v>42565</v>
      </c>
      <c r="Q177" s="96"/>
      <c r="R177" s="10"/>
      <c r="S177" s="11">
        <v>36474.57</v>
      </c>
      <c r="T177" s="10"/>
      <c r="U177" s="10"/>
      <c r="V177" s="54"/>
    </row>
    <row r="178" spans="1:22" ht="18" customHeight="1" x14ac:dyDescent="0.2">
      <c r="A178" s="6" t="s">
        <v>72</v>
      </c>
      <c r="B178" s="92" t="s">
        <v>217</v>
      </c>
      <c r="C178" s="97"/>
      <c r="D178" s="93"/>
      <c r="E178" s="92" t="s">
        <v>109</v>
      </c>
      <c r="F178" s="93"/>
      <c r="G178" s="7">
        <v>36474.57</v>
      </c>
      <c r="H178" s="7">
        <v>1694.92</v>
      </c>
      <c r="I178" s="7"/>
      <c r="J178" s="7">
        <v>1830.51</v>
      </c>
      <c r="K178" s="7"/>
      <c r="L178" s="7"/>
      <c r="M178" s="8">
        <f t="shared" si="2"/>
        <v>40000</v>
      </c>
      <c r="N178" s="12">
        <v>42595</v>
      </c>
      <c r="O178" s="94">
        <v>42565</v>
      </c>
      <c r="P178" s="95"/>
      <c r="Q178" s="96"/>
      <c r="R178" s="10"/>
      <c r="S178" s="11">
        <v>36474.57</v>
      </c>
      <c r="T178" s="10"/>
      <c r="U178" s="10"/>
      <c r="V178" s="54"/>
    </row>
    <row r="179" spans="1:22" ht="18" customHeight="1" x14ac:dyDescent="0.2">
      <c r="A179" s="6" t="s">
        <v>218</v>
      </c>
      <c r="B179" s="92" t="s">
        <v>217</v>
      </c>
      <c r="C179" s="97"/>
      <c r="D179" s="93"/>
      <c r="E179" s="92" t="s">
        <v>219</v>
      </c>
      <c r="F179" s="93"/>
      <c r="G179" s="7">
        <v>36474.57</v>
      </c>
      <c r="H179" s="7">
        <v>1694.92</v>
      </c>
      <c r="I179" s="7"/>
      <c r="J179" s="7">
        <v>1830.51</v>
      </c>
      <c r="K179" s="7"/>
      <c r="L179" s="7"/>
      <c r="M179" s="8">
        <f t="shared" si="2"/>
        <v>40000</v>
      </c>
      <c r="N179" s="12">
        <v>42611</v>
      </c>
      <c r="O179" s="94">
        <v>42581</v>
      </c>
      <c r="P179" s="95"/>
      <c r="Q179" s="96"/>
      <c r="R179" s="10"/>
      <c r="S179" s="11">
        <v>36474.57</v>
      </c>
      <c r="T179" s="10"/>
      <c r="U179" s="10"/>
      <c r="V179" s="54"/>
    </row>
    <row r="180" spans="1:22" ht="18" customHeight="1" x14ac:dyDescent="0.2">
      <c r="A180" s="6" t="s">
        <v>221</v>
      </c>
      <c r="B180" s="92" t="s">
        <v>220</v>
      </c>
      <c r="C180" s="97"/>
      <c r="D180" s="93"/>
      <c r="E180" s="92" t="s">
        <v>222</v>
      </c>
      <c r="F180" s="93"/>
      <c r="G180" s="7">
        <v>279100.5</v>
      </c>
      <c r="H180" s="7">
        <v>14689.5</v>
      </c>
      <c r="I180" s="7"/>
      <c r="J180" s="7"/>
      <c r="K180" s="7"/>
      <c r="L180" s="7"/>
      <c r="M180" s="8">
        <f t="shared" si="2"/>
        <v>293790</v>
      </c>
      <c r="N180" s="12">
        <v>42414</v>
      </c>
      <c r="O180" s="94">
        <v>42384</v>
      </c>
      <c r="P180" s="95"/>
      <c r="Q180" s="96"/>
      <c r="R180" s="10"/>
      <c r="S180" s="10"/>
      <c r="T180" s="10"/>
      <c r="U180" s="11">
        <v>279100.5</v>
      </c>
      <c r="V180" s="53"/>
    </row>
    <row r="181" spans="1:22" ht="18" customHeight="1" x14ac:dyDescent="0.2">
      <c r="A181" s="6" t="s">
        <v>223</v>
      </c>
      <c r="B181" s="92" t="s">
        <v>220</v>
      </c>
      <c r="C181" s="97"/>
      <c r="D181" s="93"/>
      <c r="E181" s="92" t="s">
        <v>224</v>
      </c>
      <c r="F181" s="93"/>
      <c r="G181" s="7">
        <v>360297</v>
      </c>
      <c r="H181" s="7">
        <v>18863</v>
      </c>
      <c r="I181" s="7"/>
      <c r="J181" s="7"/>
      <c r="K181" s="7"/>
      <c r="L181" s="7"/>
      <c r="M181" s="8">
        <f t="shared" si="2"/>
        <v>379160</v>
      </c>
      <c r="N181" s="14">
        <v>42372</v>
      </c>
      <c r="O181" s="94">
        <v>42400</v>
      </c>
      <c r="P181" s="95"/>
      <c r="Q181" s="96"/>
      <c r="R181" s="10"/>
      <c r="S181" s="10"/>
      <c r="T181" s="10"/>
      <c r="U181" s="11">
        <v>360297</v>
      </c>
      <c r="V181" s="53"/>
    </row>
    <row r="182" spans="1:22" ht="18" customHeight="1" x14ac:dyDescent="0.2">
      <c r="A182" s="6" t="s">
        <v>225</v>
      </c>
      <c r="B182" s="92" t="s">
        <v>220</v>
      </c>
      <c r="C182" s="97"/>
      <c r="D182" s="93"/>
      <c r="E182" s="92" t="s">
        <v>226</v>
      </c>
      <c r="F182" s="93"/>
      <c r="G182" s="7">
        <v>399000</v>
      </c>
      <c r="H182" s="7">
        <v>21000</v>
      </c>
      <c r="I182" s="7"/>
      <c r="J182" s="7"/>
      <c r="K182" s="7"/>
      <c r="L182" s="7"/>
      <c r="M182" s="8">
        <f t="shared" si="2"/>
        <v>420000</v>
      </c>
      <c r="N182" s="12">
        <v>42445</v>
      </c>
      <c r="O182" s="94">
        <v>42415</v>
      </c>
      <c r="P182" s="95"/>
      <c r="Q182" s="96"/>
      <c r="R182" s="10"/>
      <c r="S182" s="10"/>
      <c r="T182" s="10"/>
      <c r="U182" s="11">
        <v>399000</v>
      </c>
      <c r="V182" s="53"/>
    </row>
    <row r="183" spans="1:22" ht="18" customHeight="1" x14ac:dyDescent="0.2">
      <c r="A183" s="6" t="s">
        <v>227</v>
      </c>
      <c r="B183" s="92" t="s">
        <v>220</v>
      </c>
      <c r="C183" s="97"/>
      <c r="D183" s="93"/>
      <c r="E183" s="92" t="s">
        <v>228</v>
      </c>
      <c r="F183" s="93"/>
      <c r="G183" s="7">
        <v>399000</v>
      </c>
      <c r="H183" s="7">
        <v>21000</v>
      </c>
      <c r="I183" s="7"/>
      <c r="J183" s="7"/>
      <c r="K183" s="7"/>
      <c r="L183" s="7"/>
      <c r="M183" s="8">
        <f t="shared" si="2"/>
        <v>420000</v>
      </c>
      <c r="N183" s="12">
        <v>42459</v>
      </c>
      <c r="O183" s="94">
        <v>42429</v>
      </c>
      <c r="P183" s="95"/>
      <c r="Q183" s="96"/>
      <c r="R183" s="10"/>
      <c r="S183" s="10"/>
      <c r="T183" s="10"/>
      <c r="U183" s="11">
        <v>399000</v>
      </c>
      <c r="V183" s="53"/>
    </row>
    <row r="184" spans="1:22" ht="18" customHeight="1" x14ac:dyDescent="0.2">
      <c r="A184" s="6" t="s">
        <v>229</v>
      </c>
      <c r="B184" s="92" t="s">
        <v>220</v>
      </c>
      <c r="C184" s="97"/>
      <c r="D184" s="93"/>
      <c r="E184" s="92" t="s">
        <v>230</v>
      </c>
      <c r="F184" s="93"/>
      <c r="G184" s="7">
        <v>399000</v>
      </c>
      <c r="H184" s="7">
        <v>21000</v>
      </c>
      <c r="I184" s="7"/>
      <c r="J184" s="7"/>
      <c r="K184" s="7"/>
      <c r="L184" s="7"/>
      <c r="M184" s="8">
        <f t="shared" si="2"/>
        <v>420000</v>
      </c>
      <c r="N184" s="12">
        <v>42474</v>
      </c>
      <c r="O184" s="94">
        <v>42444</v>
      </c>
      <c r="P184" s="95"/>
      <c r="Q184" s="96"/>
      <c r="R184" s="10"/>
      <c r="S184" s="10"/>
      <c r="T184" s="10"/>
      <c r="U184" s="11">
        <v>399000</v>
      </c>
      <c r="V184" s="53"/>
    </row>
    <row r="185" spans="1:22" ht="18" customHeight="1" x14ac:dyDescent="0.2">
      <c r="A185" s="6" t="s">
        <v>231</v>
      </c>
      <c r="B185" s="92" t="s">
        <v>220</v>
      </c>
      <c r="C185" s="97"/>
      <c r="D185" s="93"/>
      <c r="E185" s="92" t="s">
        <v>232</v>
      </c>
      <c r="F185" s="93"/>
      <c r="G185" s="7">
        <v>399000</v>
      </c>
      <c r="H185" s="7">
        <v>21000</v>
      </c>
      <c r="I185" s="7"/>
      <c r="J185" s="7"/>
      <c r="K185" s="7"/>
      <c r="L185" s="7"/>
      <c r="M185" s="8">
        <f t="shared" si="2"/>
        <v>420000</v>
      </c>
      <c r="N185" s="12">
        <v>42627</v>
      </c>
      <c r="O185" s="94">
        <v>42597</v>
      </c>
      <c r="P185" s="95"/>
      <c r="Q185" s="96"/>
      <c r="R185" s="11">
        <v>399000</v>
      </c>
      <c r="S185" s="10"/>
      <c r="T185" s="10"/>
      <c r="U185" s="10"/>
      <c r="V185" s="54"/>
    </row>
    <row r="186" spans="1:22" ht="18" customHeight="1" x14ac:dyDescent="0.2">
      <c r="A186" s="6" t="s">
        <v>179</v>
      </c>
      <c r="B186" s="33"/>
      <c r="C186" s="34" t="s">
        <v>262</v>
      </c>
      <c r="D186" s="35"/>
      <c r="E186" s="33" t="s">
        <v>361</v>
      </c>
      <c r="F186" s="35"/>
      <c r="G186" s="7">
        <v>41949.15</v>
      </c>
      <c r="H186" s="7"/>
      <c r="I186" s="7">
        <v>4661.0200000000004</v>
      </c>
      <c r="J186" s="7">
        <v>8389.83</v>
      </c>
      <c r="K186" s="7"/>
      <c r="L186" s="7"/>
      <c r="M186" s="8">
        <f t="shared" si="2"/>
        <v>55000</v>
      </c>
      <c r="N186" s="14">
        <v>42612</v>
      </c>
      <c r="O186" s="41">
        <v>42643</v>
      </c>
      <c r="P186" s="42"/>
      <c r="Q186" s="43"/>
      <c r="R186" s="68">
        <v>41949.15</v>
      </c>
      <c r="S186" s="10"/>
      <c r="T186" s="10"/>
      <c r="U186" s="11"/>
      <c r="V186" s="53"/>
    </row>
    <row r="187" spans="1:22" ht="39.75" customHeight="1" x14ac:dyDescent="0.2">
      <c r="A187" s="6" t="s">
        <v>233</v>
      </c>
      <c r="B187" s="92" t="s">
        <v>234</v>
      </c>
      <c r="C187" s="97"/>
      <c r="D187" s="93"/>
      <c r="E187" s="92" t="s">
        <v>235</v>
      </c>
      <c r="F187" s="93"/>
      <c r="G187" s="7">
        <f>4225683.49-841862.86-1426146.9-702358.61</f>
        <v>1255315.1200000006</v>
      </c>
      <c r="H187" s="7">
        <v>181891.53</v>
      </c>
      <c r="I187" s="7"/>
      <c r="J187" s="7">
        <v>19644.29</v>
      </c>
      <c r="K187" s="7"/>
      <c r="L187" s="7">
        <v>3637.83</v>
      </c>
      <c r="M187" s="8">
        <f t="shared" si="2"/>
        <v>1460488.7700000007</v>
      </c>
      <c r="N187" s="15">
        <v>42298</v>
      </c>
      <c r="O187" s="94">
        <v>42268</v>
      </c>
      <c r="P187" s="95"/>
      <c r="Q187" s="96"/>
      <c r="R187" s="10"/>
      <c r="S187" s="10"/>
      <c r="T187" s="10"/>
      <c r="U187" s="31">
        <v>1255315.1200000001</v>
      </c>
      <c r="V187" s="58" t="s">
        <v>395</v>
      </c>
    </row>
    <row r="188" spans="1:22" ht="18" customHeight="1" x14ac:dyDescent="0.2">
      <c r="A188" s="6" t="s">
        <v>100</v>
      </c>
      <c r="B188" s="92" t="s">
        <v>236</v>
      </c>
      <c r="C188" s="97"/>
      <c r="D188" s="93"/>
      <c r="E188" s="92" t="s">
        <v>383</v>
      </c>
      <c r="F188" s="93"/>
      <c r="G188" s="7">
        <v>45192</v>
      </c>
      <c r="H188" s="7">
        <v>2100</v>
      </c>
      <c r="I188" s="7"/>
      <c r="J188" s="7">
        <v>2268</v>
      </c>
      <c r="K188" s="7"/>
      <c r="L188" s="7"/>
      <c r="M188" s="8">
        <f t="shared" si="2"/>
        <v>49560</v>
      </c>
      <c r="N188" s="12">
        <v>42511</v>
      </c>
      <c r="O188" s="94">
        <v>42481</v>
      </c>
      <c r="P188" s="95"/>
      <c r="Q188" s="96"/>
      <c r="R188" s="10"/>
      <c r="S188" s="10"/>
      <c r="T188" s="10"/>
      <c r="U188" s="11">
        <v>45192</v>
      </c>
      <c r="V188" s="53"/>
    </row>
    <row r="189" spans="1:22" ht="18" customHeight="1" x14ac:dyDescent="0.2">
      <c r="A189" s="6" t="s">
        <v>237</v>
      </c>
      <c r="B189" s="89" t="s">
        <v>288</v>
      </c>
      <c r="C189" s="90"/>
      <c r="D189" s="91"/>
      <c r="E189" s="92" t="s">
        <v>238</v>
      </c>
      <c r="F189" s="93"/>
      <c r="G189" s="7">
        <v>10735</v>
      </c>
      <c r="H189" s="7">
        <v>475</v>
      </c>
      <c r="I189" s="7"/>
      <c r="J189" s="7"/>
      <c r="K189" s="7"/>
      <c r="L189" s="7"/>
      <c r="M189" s="8">
        <f t="shared" si="2"/>
        <v>11210</v>
      </c>
      <c r="N189" s="12">
        <v>42512</v>
      </c>
      <c r="O189" s="94">
        <v>42482</v>
      </c>
      <c r="P189" s="95"/>
      <c r="Q189" s="96"/>
      <c r="R189" s="10"/>
      <c r="S189" s="10"/>
      <c r="T189" s="10"/>
      <c r="U189" s="11">
        <v>10735</v>
      </c>
      <c r="V189" s="53"/>
    </row>
    <row r="190" spans="1:22" ht="18" customHeight="1" x14ac:dyDescent="0.2">
      <c r="A190" s="6" t="s">
        <v>239</v>
      </c>
      <c r="B190" s="92" t="s">
        <v>240</v>
      </c>
      <c r="C190" s="97"/>
      <c r="D190" s="93"/>
      <c r="E190" s="92" t="s">
        <v>241</v>
      </c>
      <c r="F190" s="93"/>
      <c r="G190" s="7">
        <v>109608.93</v>
      </c>
      <c r="H190" s="7">
        <v>4849.96</v>
      </c>
      <c r="I190" s="7"/>
      <c r="J190" s="7"/>
      <c r="K190" s="7"/>
      <c r="L190" s="7"/>
      <c r="M190" s="8">
        <f t="shared" si="2"/>
        <v>114458.89</v>
      </c>
      <c r="N190" s="9">
        <v>42046</v>
      </c>
      <c r="O190" s="113">
        <v>42046</v>
      </c>
      <c r="P190" s="114"/>
      <c r="Q190" s="115"/>
      <c r="R190" s="10"/>
      <c r="S190" s="10"/>
      <c r="T190" s="10"/>
      <c r="U190" s="11">
        <v>109608.93</v>
      </c>
      <c r="V190" s="53"/>
    </row>
    <row r="191" spans="1:22" ht="26.25" customHeight="1" x14ac:dyDescent="0.2">
      <c r="A191" s="6" t="s">
        <v>242</v>
      </c>
      <c r="B191" s="89" t="s">
        <v>289</v>
      </c>
      <c r="C191" s="90"/>
      <c r="D191" s="91"/>
      <c r="E191" s="89" t="s">
        <v>318</v>
      </c>
      <c r="F191" s="91"/>
      <c r="G191" s="7">
        <v>1785.4</v>
      </c>
      <c r="H191" s="7">
        <v>79</v>
      </c>
      <c r="I191" s="7"/>
      <c r="J191" s="7"/>
      <c r="K191" s="7"/>
      <c r="L191" s="7"/>
      <c r="M191" s="8">
        <f t="shared" si="2"/>
        <v>1864.4</v>
      </c>
      <c r="N191" s="14">
        <v>42591</v>
      </c>
      <c r="O191" s="101">
        <v>42621</v>
      </c>
      <c r="P191" s="102"/>
      <c r="Q191" s="103"/>
      <c r="R191" s="11">
        <v>1785.4</v>
      </c>
      <c r="S191" s="10"/>
      <c r="T191" s="10"/>
      <c r="U191" s="10"/>
      <c r="V191" s="54"/>
    </row>
    <row r="192" spans="1:22" ht="18" customHeight="1" x14ac:dyDescent="0.2">
      <c r="A192" s="6" t="s">
        <v>266</v>
      </c>
      <c r="B192" s="39"/>
      <c r="C192" s="45" t="s">
        <v>265</v>
      </c>
      <c r="D192" s="40"/>
      <c r="E192" s="39" t="s">
        <v>362</v>
      </c>
      <c r="F192" s="40"/>
      <c r="G192" s="7">
        <v>13775</v>
      </c>
      <c r="H192" s="7">
        <v>725</v>
      </c>
      <c r="I192" s="7"/>
      <c r="J192" s="7"/>
      <c r="K192" s="7"/>
      <c r="L192" s="7"/>
      <c r="M192" s="8">
        <f t="shared" ref="M192:M203" si="3">+G192+H192+I192+J192+K192+L192</f>
        <v>14500</v>
      </c>
      <c r="N192" s="14">
        <v>42593</v>
      </c>
      <c r="O192" s="41"/>
      <c r="P192" s="42">
        <v>42624</v>
      </c>
      <c r="Q192" s="43"/>
      <c r="R192" s="11">
        <v>13775</v>
      </c>
      <c r="S192" s="10"/>
      <c r="T192" s="10"/>
      <c r="U192" s="10"/>
      <c r="V192" s="54"/>
    </row>
    <row r="193" spans="1:22" ht="18" customHeight="1" x14ac:dyDescent="0.2">
      <c r="A193" s="6" t="s">
        <v>244</v>
      </c>
      <c r="B193" s="92" t="s">
        <v>243</v>
      </c>
      <c r="C193" s="97"/>
      <c r="D193" s="93"/>
      <c r="E193" s="92" t="s">
        <v>363</v>
      </c>
      <c r="F193" s="93"/>
      <c r="G193" s="7">
        <v>298701.09999999998</v>
      </c>
      <c r="H193" s="7">
        <v>1698.9</v>
      </c>
      <c r="I193" s="7"/>
      <c r="J193" s="7"/>
      <c r="K193" s="7"/>
      <c r="L193" s="7"/>
      <c r="M193" s="8">
        <f t="shared" si="3"/>
        <v>300400</v>
      </c>
      <c r="N193" s="12">
        <v>42607</v>
      </c>
      <c r="O193" s="94">
        <v>42607</v>
      </c>
      <c r="P193" s="95"/>
      <c r="Q193" s="96"/>
      <c r="R193" s="10"/>
      <c r="S193" s="11">
        <v>298701.09999999998</v>
      </c>
      <c r="T193" s="10"/>
      <c r="U193" s="10"/>
      <c r="V193" s="54"/>
    </row>
    <row r="194" spans="1:22" s="5" customFormat="1" ht="18" customHeight="1" x14ac:dyDescent="0.2">
      <c r="A194" s="6" t="s">
        <v>245</v>
      </c>
      <c r="B194" s="92" t="s">
        <v>246</v>
      </c>
      <c r="C194" s="97"/>
      <c r="D194" s="93"/>
      <c r="E194" s="92" t="s">
        <v>364</v>
      </c>
      <c r="F194" s="93"/>
      <c r="G194" s="21">
        <v>2600000</v>
      </c>
      <c r="H194" s="21"/>
      <c r="I194" s="21"/>
      <c r="J194" s="21"/>
      <c r="K194" s="21"/>
      <c r="L194" s="21"/>
      <c r="M194" s="22">
        <f t="shared" si="3"/>
        <v>2600000</v>
      </c>
      <c r="N194" s="27">
        <v>42005</v>
      </c>
      <c r="O194" s="107">
        <v>42005</v>
      </c>
      <c r="P194" s="108"/>
      <c r="Q194" s="109"/>
      <c r="R194" s="24"/>
      <c r="S194" s="24"/>
      <c r="T194" s="24"/>
      <c r="U194" s="32">
        <v>2600000</v>
      </c>
      <c r="V194" s="59"/>
    </row>
    <row r="195" spans="1:22" ht="25.5" customHeight="1" x14ac:dyDescent="0.2">
      <c r="A195" s="6" t="s">
        <v>247</v>
      </c>
      <c r="B195" s="92" t="s">
        <v>248</v>
      </c>
      <c r="C195" s="97"/>
      <c r="D195" s="93"/>
      <c r="E195" s="89" t="s">
        <v>368</v>
      </c>
      <c r="F195" s="91"/>
      <c r="G195" s="7">
        <v>73619.5</v>
      </c>
      <c r="H195" s="7">
        <v>3257.5</v>
      </c>
      <c r="I195" s="7"/>
      <c r="J195" s="7"/>
      <c r="K195" s="7"/>
      <c r="L195" s="7"/>
      <c r="M195" s="8">
        <f t="shared" si="3"/>
        <v>76877</v>
      </c>
      <c r="N195" s="94">
        <v>42635</v>
      </c>
      <c r="O195" s="96"/>
      <c r="P195" s="94">
        <v>42605</v>
      </c>
      <c r="Q195" s="96"/>
      <c r="R195" s="11">
        <v>73619.5</v>
      </c>
      <c r="S195" s="10"/>
      <c r="T195" s="10"/>
      <c r="U195" s="10"/>
      <c r="V195" s="54"/>
    </row>
    <row r="196" spans="1:22" ht="35.25" customHeight="1" x14ac:dyDescent="0.2">
      <c r="A196" s="6" t="s">
        <v>249</v>
      </c>
      <c r="B196" s="89" t="s">
        <v>290</v>
      </c>
      <c r="C196" s="90"/>
      <c r="D196" s="91"/>
      <c r="E196" s="92" t="s">
        <v>365</v>
      </c>
      <c r="F196" s="93"/>
      <c r="G196" s="7">
        <v>7942.38</v>
      </c>
      <c r="H196" s="7">
        <v>418.02</v>
      </c>
      <c r="I196" s="7"/>
      <c r="J196" s="7"/>
      <c r="K196" s="7"/>
      <c r="L196" s="7"/>
      <c r="M196" s="8">
        <f t="shared" si="3"/>
        <v>8360.4</v>
      </c>
      <c r="N196" s="12">
        <v>42543</v>
      </c>
      <c r="O196" s="94">
        <v>42543</v>
      </c>
      <c r="P196" s="95"/>
      <c r="Q196" s="96"/>
      <c r="R196" s="10"/>
      <c r="S196" s="10"/>
      <c r="T196" s="10"/>
      <c r="U196" s="11">
        <v>7942.38</v>
      </c>
      <c r="V196" s="53"/>
    </row>
    <row r="197" spans="1:22" ht="24" customHeight="1" x14ac:dyDescent="0.2">
      <c r="A197" s="6" t="s">
        <v>250</v>
      </c>
      <c r="B197" s="92" t="s">
        <v>251</v>
      </c>
      <c r="C197" s="97"/>
      <c r="D197" s="93"/>
      <c r="E197" s="92" t="s">
        <v>366</v>
      </c>
      <c r="F197" s="93"/>
      <c r="G197" s="7">
        <v>16037.78</v>
      </c>
      <c r="H197" s="7">
        <v>745.25</v>
      </c>
      <c r="I197" s="7"/>
      <c r="J197" s="7">
        <v>804.87</v>
      </c>
      <c r="K197" s="7"/>
      <c r="L197" s="7"/>
      <c r="M197" s="8">
        <f t="shared" si="3"/>
        <v>17587.899999999998</v>
      </c>
      <c r="N197" s="12">
        <v>41880</v>
      </c>
      <c r="O197" s="94">
        <v>41850</v>
      </c>
      <c r="P197" s="95"/>
      <c r="Q197" s="96"/>
      <c r="R197" s="10"/>
      <c r="S197" s="10"/>
      <c r="T197" s="10"/>
      <c r="U197" s="11">
        <v>16037.78</v>
      </c>
      <c r="V197" s="53" t="s">
        <v>367</v>
      </c>
    </row>
    <row r="198" spans="1:22" s="5" customFormat="1" ht="18" customHeight="1" x14ac:dyDescent="0.2">
      <c r="A198" s="6" t="s">
        <v>252</v>
      </c>
      <c r="B198" s="92" t="s">
        <v>253</v>
      </c>
      <c r="C198" s="97"/>
      <c r="D198" s="93"/>
      <c r="E198" s="92" t="s">
        <v>254</v>
      </c>
      <c r="F198" s="93"/>
      <c r="G198" s="21">
        <v>1800</v>
      </c>
      <c r="H198" s="21"/>
      <c r="I198" s="21"/>
      <c r="J198" s="21"/>
      <c r="K198" s="21"/>
      <c r="L198" s="21"/>
      <c r="M198" s="22">
        <f t="shared" si="3"/>
        <v>1800</v>
      </c>
      <c r="N198" s="23">
        <v>42597</v>
      </c>
      <c r="O198" s="98">
        <v>42597</v>
      </c>
      <c r="P198" s="99"/>
      <c r="Q198" s="100"/>
      <c r="R198" s="24"/>
      <c r="S198" s="25">
        <v>1800</v>
      </c>
      <c r="T198" s="24"/>
      <c r="U198" s="24"/>
      <c r="V198" s="57"/>
    </row>
    <row r="199" spans="1:22" ht="22.5" customHeight="1" x14ac:dyDescent="0.2">
      <c r="A199" s="6" t="s">
        <v>255</v>
      </c>
      <c r="B199" s="89" t="s">
        <v>291</v>
      </c>
      <c r="C199" s="90"/>
      <c r="D199" s="91"/>
      <c r="E199" s="92" t="s">
        <v>370</v>
      </c>
      <c r="F199" s="93"/>
      <c r="G199" s="7">
        <v>4923.3999999999996</v>
      </c>
      <c r="H199" s="7">
        <v>220</v>
      </c>
      <c r="I199" s="7"/>
      <c r="J199" s="7">
        <v>48.6</v>
      </c>
      <c r="K199" s="7"/>
      <c r="L199" s="7"/>
      <c r="M199" s="8">
        <f t="shared" si="3"/>
        <v>5192</v>
      </c>
      <c r="N199" s="12">
        <v>42488</v>
      </c>
      <c r="O199" s="94">
        <v>42458</v>
      </c>
      <c r="P199" s="95"/>
      <c r="Q199" s="96"/>
      <c r="R199" s="10"/>
      <c r="S199" s="10"/>
      <c r="T199" s="10"/>
      <c r="U199" s="11">
        <v>4923.3999999999996</v>
      </c>
      <c r="V199" s="53"/>
    </row>
    <row r="200" spans="1:22" ht="33" customHeight="1" x14ac:dyDescent="0.2">
      <c r="A200" s="6" t="s">
        <v>256</v>
      </c>
      <c r="B200" s="89" t="s">
        <v>291</v>
      </c>
      <c r="C200" s="90"/>
      <c r="D200" s="91"/>
      <c r="E200" s="92" t="s">
        <v>371</v>
      </c>
      <c r="F200" s="93"/>
      <c r="G200" s="7">
        <v>16250</v>
      </c>
      <c r="H200" s="7">
        <v>725</v>
      </c>
      <c r="I200" s="7"/>
      <c r="J200" s="7">
        <v>135</v>
      </c>
      <c r="K200" s="7"/>
      <c r="L200" s="7"/>
      <c r="M200" s="8">
        <f t="shared" si="3"/>
        <v>17110</v>
      </c>
      <c r="N200" s="12">
        <v>42566</v>
      </c>
      <c r="O200" s="94">
        <v>42536</v>
      </c>
      <c r="P200" s="95"/>
      <c r="Q200" s="96"/>
      <c r="R200" s="10"/>
      <c r="S200" s="10"/>
      <c r="T200" s="11">
        <v>16250</v>
      </c>
      <c r="U200" s="10"/>
      <c r="V200" s="54"/>
    </row>
    <row r="201" spans="1:22" ht="18" customHeight="1" x14ac:dyDescent="0.2">
      <c r="A201" s="6" t="s">
        <v>257</v>
      </c>
      <c r="B201" s="89" t="s">
        <v>291</v>
      </c>
      <c r="C201" s="90"/>
      <c r="D201" s="91"/>
      <c r="E201" s="92" t="s">
        <v>372</v>
      </c>
      <c r="F201" s="93"/>
      <c r="G201" s="7">
        <v>9093.4</v>
      </c>
      <c r="H201" s="7">
        <v>407.5</v>
      </c>
      <c r="I201" s="7"/>
      <c r="J201" s="7">
        <v>116.1</v>
      </c>
      <c r="K201" s="7"/>
      <c r="L201" s="7"/>
      <c r="M201" s="8">
        <f t="shared" si="3"/>
        <v>9617</v>
      </c>
      <c r="N201" s="12">
        <v>42595</v>
      </c>
      <c r="O201" s="94">
        <v>42565</v>
      </c>
      <c r="P201" s="95"/>
      <c r="Q201" s="96"/>
      <c r="R201" s="10"/>
      <c r="S201" s="11">
        <v>9093.4</v>
      </c>
      <c r="T201" s="10"/>
      <c r="U201" s="10"/>
      <c r="V201" s="54"/>
    </row>
    <row r="202" spans="1:22" ht="25.5" customHeight="1" x14ac:dyDescent="0.2">
      <c r="A202" s="6" t="s">
        <v>258</v>
      </c>
      <c r="B202" s="89" t="s">
        <v>291</v>
      </c>
      <c r="C202" s="90"/>
      <c r="D202" s="91"/>
      <c r="E202" s="92" t="s">
        <v>373</v>
      </c>
      <c r="F202" s="93"/>
      <c r="G202" s="7">
        <v>22507.17</v>
      </c>
      <c r="H202" s="7">
        <v>1012.85</v>
      </c>
      <c r="I202" s="7"/>
      <c r="J202" s="7">
        <v>383.24</v>
      </c>
      <c r="K202" s="7"/>
      <c r="L202" s="7"/>
      <c r="M202" s="8">
        <f t="shared" si="3"/>
        <v>23903.26</v>
      </c>
      <c r="N202" s="12">
        <v>42601</v>
      </c>
      <c r="O202" s="94">
        <v>42571</v>
      </c>
      <c r="P202" s="95"/>
      <c r="Q202" s="96"/>
      <c r="R202" s="10"/>
      <c r="S202" s="11">
        <v>22507.17</v>
      </c>
      <c r="T202" s="10"/>
      <c r="U202" s="10"/>
      <c r="V202" s="54"/>
    </row>
    <row r="203" spans="1:22" ht="18" customHeight="1" thickBot="1" x14ac:dyDescent="0.25">
      <c r="A203" s="71" t="s">
        <v>259</v>
      </c>
      <c r="B203" s="81" t="s">
        <v>260</v>
      </c>
      <c r="C203" s="82"/>
      <c r="D203" s="83"/>
      <c r="E203" s="81" t="s">
        <v>369</v>
      </c>
      <c r="F203" s="83"/>
      <c r="G203" s="72">
        <v>9732.85</v>
      </c>
      <c r="H203" s="72">
        <v>393.31</v>
      </c>
      <c r="I203" s="72"/>
      <c r="J203" s="72"/>
      <c r="K203" s="72"/>
      <c r="L203" s="72"/>
      <c r="M203" s="73">
        <f t="shared" si="3"/>
        <v>10126.16</v>
      </c>
      <c r="N203" s="74">
        <v>42638</v>
      </c>
      <c r="O203" s="84">
        <v>42608</v>
      </c>
      <c r="P203" s="85"/>
      <c r="Q203" s="86"/>
      <c r="R203" s="75">
        <v>9732.85</v>
      </c>
      <c r="S203" s="76"/>
      <c r="T203" s="76"/>
      <c r="U203" s="76"/>
      <c r="V203" s="54"/>
    </row>
    <row r="204" spans="1:22" ht="28.5" customHeight="1" thickBot="1" x14ac:dyDescent="0.25">
      <c r="A204" s="78" t="s">
        <v>398</v>
      </c>
      <c r="B204" s="78"/>
      <c r="C204" s="78"/>
      <c r="D204" s="78"/>
      <c r="E204" s="78"/>
      <c r="F204" s="78"/>
      <c r="G204" s="79">
        <f>SUM(G19:G203)</f>
        <v>12925522.910000004</v>
      </c>
      <c r="H204" s="79">
        <f>SUM(H19:H203)</f>
        <v>563415.26</v>
      </c>
      <c r="I204" s="79">
        <f>SUM(I19:I203)</f>
        <v>49784.5</v>
      </c>
      <c r="J204" s="79">
        <f>SUM(J19:J203)</f>
        <v>350617.66000000015</v>
      </c>
      <c r="K204" s="79">
        <f>SUM(K19:K203)</f>
        <v>0</v>
      </c>
      <c r="L204" s="79">
        <f>SUM(L19:L203)</f>
        <v>3637.83</v>
      </c>
      <c r="M204" s="79">
        <f>SUM(M19:M203)</f>
        <v>13892978.160000002</v>
      </c>
      <c r="N204" s="78"/>
      <c r="O204" s="78"/>
      <c r="P204" s="78"/>
      <c r="Q204" s="78"/>
      <c r="R204" s="79">
        <f>SUM(R19:R203)</f>
        <v>3702972.6300000004</v>
      </c>
      <c r="S204" s="79">
        <f t="shared" ref="S204:U204" si="4">SUM(S19:S203)</f>
        <v>1548358.83</v>
      </c>
      <c r="T204" s="79">
        <f t="shared" si="4"/>
        <v>712486.46000000008</v>
      </c>
      <c r="U204" s="80">
        <f t="shared" si="4"/>
        <v>6961704.9900000002</v>
      </c>
      <c r="V204" s="2"/>
    </row>
    <row r="205" spans="1:22" ht="11.1" customHeight="1" x14ac:dyDescent="0.2">
      <c r="M205" s="4"/>
    </row>
    <row r="206" spans="1:22" ht="12" customHeight="1" x14ac:dyDescent="0.2">
      <c r="R206" s="3"/>
    </row>
    <row r="207" spans="1:22" ht="11.1" customHeight="1" x14ac:dyDescent="0.2">
      <c r="R207" s="3"/>
    </row>
    <row r="208" spans="1:22" ht="11.1" customHeight="1" x14ac:dyDescent="0.2"/>
    <row r="209" spans="3:4" ht="12" customHeight="1" x14ac:dyDescent="0.2"/>
    <row r="210" spans="3:4" ht="9.9499999999999993" customHeight="1" x14ac:dyDescent="0.2">
      <c r="C210" s="60" t="s">
        <v>384</v>
      </c>
      <c r="D210" s="61"/>
    </row>
    <row r="211" spans="3:4" ht="14.1" customHeight="1" x14ac:dyDescent="0.2">
      <c r="C211" s="1" t="s">
        <v>0</v>
      </c>
    </row>
    <row r="226" spans="3:3" ht="15.75" x14ac:dyDescent="0.2">
      <c r="C226" s="50"/>
    </row>
    <row r="227" spans="3:3" ht="18.75" x14ac:dyDescent="0.2">
      <c r="C227" s="51"/>
    </row>
    <row r="228" spans="3:3" ht="18.75" x14ac:dyDescent="0.2">
      <c r="C228" s="51"/>
    </row>
    <row r="229" spans="3:3" ht="18.75" x14ac:dyDescent="0.2">
      <c r="C229" s="51"/>
    </row>
    <row r="230" spans="3:3" ht="18.75" x14ac:dyDescent="0.2">
      <c r="C230" s="51"/>
    </row>
    <row r="231" spans="3:3" ht="18.75" x14ac:dyDescent="0.2">
      <c r="C231" s="51"/>
    </row>
    <row r="232" spans="3:3" ht="18.75" x14ac:dyDescent="0.2">
      <c r="C232" s="51"/>
    </row>
    <row r="233" spans="3:3" ht="18.75" x14ac:dyDescent="0.2">
      <c r="C233" s="51"/>
    </row>
    <row r="234" spans="3:3" ht="18.75" x14ac:dyDescent="0.2">
      <c r="C234" s="51"/>
    </row>
    <row r="235" spans="3:3" ht="18.75" x14ac:dyDescent="0.2">
      <c r="C235" s="51"/>
    </row>
    <row r="236" spans="3:3" ht="15.75" x14ac:dyDescent="0.2">
      <c r="C236" s="50"/>
    </row>
    <row r="237" spans="3:3" ht="15.75" x14ac:dyDescent="0.2">
      <c r="C237" s="50"/>
    </row>
    <row r="238" spans="3:3" ht="15.75" x14ac:dyDescent="0.2">
      <c r="C238" s="50"/>
    </row>
  </sheetData>
  <mergeCells count="553">
    <mergeCell ref="B20:D20"/>
    <mergeCell ref="E20:F20"/>
    <mergeCell ref="O20:Q20"/>
    <mergeCell ref="B21:D21"/>
    <mergeCell ref="B19:D19"/>
    <mergeCell ref="E19:F19"/>
    <mergeCell ref="O19:Q19"/>
    <mergeCell ref="E21:F21"/>
    <mergeCell ref="O21:Q21"/>
    <mergeCell ref="H17:I17"/>
    <mergeCell ref="A17:B18"/>
    <mergeCell ref="C17:C18"/>
    <mergeCell ref="D17:E18"/>
    <mergeCell ref="F17:G18"/>
    <mergeCell ref="N17:N18"/>
    <mergeCell ref="O17:P18"/>
    <mergeCell ref="Q17:U17"/>
    <mergeCell ref="Q18:R18"/>
    <mergeCell ref="B27:D27"/>
    <mergeCell ref="E27:F27"/>
    <mergeCell ref="B28:D28"/>
    <mergeCell ref="E28:F28"/>
    <mergeCell ref="B29:D29"/>
    <mergeCell ref="E29:F29"/>
    <mergeCell ref="O29:Q29"/>
    <mergeCell ref="B23:D23"/>
    <mergeCell ref="E23:F23"/>
    <mergeCell ref="O23:Q23"/>
    <mergeCell ref="B24:D24"/>
    <mergeCell ref="E24:F24"/>
    <mergeCell ref="O24:Q24"/>
    <mergeCell ref="B25:D25"/>
    <mergeCell ref="E25:F25"/>
    <mergeCell ref="O25:Q25"/>
    <mergeCell ref="B26:D26"/>
    <mergeCell ref="E26:F26"/>
    <mergeCell ref="O26:Q26"/>
    <mergeCell ref="B22:D22"/>
    <mergeCell ref="E22:F22"/>
    <mergeCell ref="O22:Q22"/>
    <mergeCell ref="B37:D37"/>
    <mergeCell ref="E37:F37"/>
    <mergeCell ref="O37:Q37"/>
    <mergeCell ref="B30:D30"/>
    <mergeCell ref="E30:F30"/>
    <mergeCell ref="O30:Q30"/>
    <mergeCell ref="B31:D31"/>
    <mergeCell ref="E31:F31"/>
    <mergeCell ref="O31:Q31"/>
    <mergeCell ref="B32:D32"/>
    <mergeCell ref="E32:F32"/>
    <mergeCell ref="O32:Q32"/>
    <mergeCell ref="B33:D33"/>
    <mergeCell ref="E33:F33"/>
    <mergeCell ref="O33:Q33"/>
    <mergeCell ref="B34:D34"/>
    <mergeCell ref="E34:F34"/>
    <mergeCell ref="O34:Q34"/>
    <mergeCell ref="B35:D35"/>
    <mergeCell ref="E35:F35"/>
    <mergeCell ref="O35:Q35"/>
    <mergeCell ref="B36:D36"/>
    <mergeCell ref="E36:F36"/>
    <mergeCell ref="O36:Q36"/>
    <mergeCell ref="B45:D45"/>
    <mergeCell ref="E45:F45"/>
    <mergeCell ref="O45:Q45"/>
    <mergeCell ref="B38:D38"/>
    <mergeCell ref="E38:F38"/>
    <mergeCell ref="O38:Q38"/>
    <mergeCell ref="B39:D39"/>
    <mergeCell ref="E39:F39"/>
    <mergeCell ref="O39:Q39"/>
    <mergeCell ref="B40:D40"/>
    <mergeCell ref="E40:F40"/>
    <mergeCell ref="O40:Q40"/>
    <mergeCell ref="B41:D41"/>
    <mergeCell ref="E41:F41"/>
    <mergeCell ref="O41:Q41"/>
    <mergeCell ref="B42:D42"/>
    <mergeCell ref="E42:F42"/>
    <mergeCell ref="O42:Q42"/>
    <mergeCell ref="B43:D43"/>
    <mergeCell ref="E43:F43"/>
    <mergeCell ref="O43:Q43"/>
    <mergeCell ref="B44:D44"/>
    <mergeCell ref="E44:F44"/>
    <mergeCell ref="O44:Q44"/>
    <mergeCell ref="B53:D53"/>
    <mergeCell ref="E53:F53"/>
    <mergeCell ref="O53:Q53"/>
    <mergeCell ref="B46:D46"/>
    <mergeCell ref="E46:F46"/>
    <mergeCell ref="N46:O46"/>
    <mergeCell ref="P46:Q46"/>
    <mergeCell ref="B47:D47"/>
    <mergeCell ref="E47:F47"/>
    <mergeCell ref="O47:Q47"/>
    <mergeCell ref="B48:D48"/>
    <mergeCell ref="E48:F48"/>
    <mergeCell ref="O48:Q48"/>
    <mergeCell ref="B49:D49"/>
    <mergeCell ref="E49:F49"/>
    <mergeCell ref="O49:Q49"/>
    <mergeCell ref="B50:D50"/>
    <mergeCell ref="E50:F50"/>
    <mergeCell ref="O50:Q50"/>
    <mergeCell ref="B51:D51"/>
    <mergeCell ref="E51:F51"/>
    <mergeCell ref="O51:Q51"/>
    <mergeCell ref="B52:D52"/>
    <mergeCell ref="E52:F52"/>
    <mergeCell ref="O52:Q52"/>
    <mergeCell ref="B61:D61"/>
    <mergeCell ref="E61:F61"/>
    <mergeCell ref="O61:Q61"/>
    <mergeCell ref="B54:D54"/>
    <mergeCell ref="E54:F54"/>
    <mergeCell ref="O54:Q54"/>
    <mergeCell ref="B55:D55"/>
    <mergeCell ref="E55:F55"/>
    <mergeCell ref="O55:Q55"/>
    <mergeCell ref="B56:D56"/>
    <mergeCell ref="E56:F56"/>
    <mergeCell ref="O56:Q56"/>
    <mergeCell ref="B57:D57"/>
    <mergeCell ref="E57:F57"/>
    <mergeCell ref="O57:Q57"/>
    <mergeCell ref="B58:D58"/>
    <mergeCell ref="E58:F58"/>
    <mergeCell ref="O58:Q58"/>
    <mergeCell ref="B59:D59"/>
    <mergeCell ref="E59:F59"/>
    <mergeCell ref="O59:Q59"/>
    <mergeCell ref="B60:D60"/>
    <mergeCell ref="E60:F60"/>
    <mergeCell ref="O60:Q60"/>
    <mergeCell ref="B69:D69"/>
    <mergeCell ref="E69:F69"/>
    <mergeCell ref="O69:Q69"/>
    <mergeCell ref="B62:D62"/>
    <mergeCell ref="E62:F62"/>
    <mergeCell ref="O62:Q62"/>
    <mergeCell ref="B63:D63"/>
    <mergeCell ref="E63:F63"/>
    <mergeCell ref="O63:Q63"/>
    <mergeCell ref="B64:D64"/>
    <mergeCell ref="E64:F64"/>
    <mergeCell ref="N64:O64"/>
    <mergeCell ref="P64:Q64"/>
    <mergeCell ref="B65:D65"/>
    <mergeCell ref="E65:F65"/>
    <mergeCell ref="O65:Q65"/>
    <mergeCell ref="B66:D66"/>
    <mergeCell ref="E66:F66"/>
    <mergeCell ref="O66:Q66"/>
    <mergeCell ref="B67:D67"/>
    <mergeCell ref="E67:F67"/>
    <mergeCell ref="O67:Q67"/>
    <mergeCell ref="B68:D68"/>
    <mergeCell ref="E68:F68"/>
    <mergeCell ref="O68:Q68"/>
    <mergeCell ref="B77:D77"/>
    <mergeCell ref="E77:F77"/>
    <mergeCell ref="N77:O77"/>
    <mergeCell ref="P77:Q77"/>
    <mergeCell ref="B73:D73"/>
    <mergeCell ref="E73:F73"/>
    <mergeCell ref="O73:Q73"/>
    <mergeCell ref="B70:D70"/>
    <mergeCell ref="E70:F70"/>
    <mergeCell ref="O70:Q70"/>
    <mergeCell ref="B71:D71"/>
    <mergeCell ref="E71:F71"/>
    <mergeCell ref="O71:Q71"/>
    <mergeCell ref="B72:D72"/>
    <mergeCell ref="E72:F72"/>
    <mergeCell ref="O72:Q72"/>
    <mergeCell ref="B74:D74"/>
    <mergeCell ref="E74:F74"/>
    <mergeCell ref="O74:Q74"/>
    <mergeCell ref="B75:D75"/>
    <mergeCell ref="E75:F75"/>
    <mergeCell ref="O75:Q75"/>
    <mergeCell ref="B76:D76"/>
    <mergeCell ref="E76:F76"/>
    <mergeCell ref="O76:Q76"/>
    <mergeCell ref="B78:D78"/>
    <mergeCell ref="E78:F78"/>
    <mergeCell ref="N78:O78"/>
    <mergeCell ref="P78:Q78"/>
    <mergeCell ref="B82:D82"/>
    <mergeCell ref="E82:F82"/>
    <mergeCell ref="O82:Q82"/>
    <mergeCell ref="B79:D79"/>
    <mergeCell ref="E79:F79"/>
    <mergeCell ref="O79:Q79"/>
    <mergeCell ref="B80:D80"/>
    <mergeCell ref="E80:F80"/>
    <mergeCell ref="O80:Q80"/>
    <mergeCell ref="B81:D81"/>
    <mergeCell ref="E81:F81"/>
    <mergeCell ref="O81:Q81"/>
    <mergeCell ref="B86:D86"/>
    <mergeCell ref="E86:F86"/>
    <mergeCell ref="O86:Q86"/>
    <mergeCell ref="B83:D83"/>
    <mergeCell ref="E83:F83"/>
    <mergeCell ref="O83:Q83"/>
    <mergeCell ref="B84:D84"/>
    <mergeCell ref="E84:F84"/>
    <mergeCell ref="O84:Q84"/>
    <mergeCell ref="B85:D85"/>
    <mergeCell ref="E85:F85"/>
    <mergeCell ref="O85:Q85"/>
    <mergeCell ref="B87:D87"/>
    <mergeCell ref="E87:F87"/>
    <mergeCell ref="O87:Q87"/>
    <mergeCell ref="B88:D88"/>
    <mergeCell ref="E88:F88"/>
    <mergeCell ref="O88:Q88"/>
    <mergeCell ref="B89:D89"/>
    <mergeCell ref="E89:F89"/>
    <mergeCell ref="O89:Q89"/>
    <mergeCell ref="B95:D95"/>
    <mergeCell ref="E95:F95"/>
    <mergeCell ref="N95:O95"/>
    <mergeCell ref="P95:Q95"/>
    <mergeCell ref="B96:D96"/>
    <mergeCell ref="E96:F96"/>
    <mergeCell ref="N96:O96"/>
    <mergeCell ref="P96:Q96"/>
    <mergeCell ref="B90:D90"/>
    <mergeCell ref="E90:F90"/>
    <mergeCell ref="N90:O90"/>
    <mergeCell ref="P90:Q90"/>
    <mergeCell ref="B92:D92"/>
    <mergeCell ref="E92:F92"/>
    <mergeCell ref="O92:Q92"/>
    <mergeCell ref="B91:D91"/>
    <mergeCell ref="E91:F91"/>
    <mergeCell ref="O91:Q91"/>
    <mergeCell ref="B93:D93"/>
    <mergeCell ref="E93:F93"/>
    <mergeCell ref="O93:Q93"/>
    <mergeCell ref="B94:D94"/>
    <mergeCell ref="E94:F94"/>
    <mergeCell ref="O94:Q94"/>
    <mergeCell ref="B104:D104"/>
    <mergeCell ref="E104:F104"/>
    <mergeCell ref="O104:Q104"/>
    <mergeCell ref="B99:D99"/>
    <mergeCell ref="E99:F99"/>
    <mergeCell ref="O99:Q99"/>
    <mergeCell ref="B100:D100"/>
    <mergeCell ref="E100:F100"/>
    <mergeCell ref="O100:Q100"/>
    <mergeCell ref="B101:D101"/>
    <mergeCell ref="E101:F101"/>
    <mergeCell ref="O101:Q101"/>
    <mergeCell ref="B102:D102"/>
    <mergeCell ref="E102:F102"/>
    <mergeCell ref="O102:Q102"/>
    <mergeCell ref="B103:D103"/>
    <mergeCell ref="E103:F103"/>
    <mergeCell ref="O103:Q103"/>
    <mergeCell ref="B110:D110"/>
    <mergeCell ref="E110:F110"/>
    <mergeCell ref="O110:Q110"/>
    <mergeCell ref="B105:D105"/>
    <mergeCell ref="E105:F105"/>
    <mergeCell ref="O105:Q105"/>
    <mergeCell ref="B106:D106"/>
    <mergeCell ref="E106:F106"/>
    <mergeCell ref="O106:Q106"/>
    <mergeCell ref="B107:D107"/>
    <mergeCell ref="E107:F107"/>
    <mergeCell ref="O107:Q107"/>
    <mergeCell ref="B108:D108"/>
    <mergeCell ref="E108:F108"/>
    <mergeCell ref="O108:Q108"/>
    <mergeCell ref="B109:D109"/>
    <mergeCell ref="E109:F109"/>
    <mergeCell ref="O109:Q109"/>
    <mergeCell ref="B117:D117"/>
    <mergeCell ref="E117:F117"/>
    <mergeCell ref="N117:O117"/>
    <mergeCell ref="P117:Q117"/>
    <mergeCell ref="B111:D111"/>
    <mergeCell ref="E111:F111"/>
    <mergeCell ref="O111:Q111"/>
    <mergeCell ref="B112:D112"/>
    <mergeCell ref="E112:F112"/>
    <mergeCell ref="O112:Q112"/>
    <mergeCell ref="B113:D113"/>
    <mergeCell ref="E113:F113"/>
    <mergeCell ref="O113:Q113"/>
    <mergeCell ref="B114:D114"/>
    <mergeCell ref="E114:F114"/>
    <mergeCell ref="O114:Q114"/>
    <mergeCell ref="B115:D115"/>
    <mergeCell ref="E115:F115"/>
    <mergeCell ref="O115:Q115"/>
    <mergeCell ref="B116:D116"/>
    <mergeCell ref="E116:F116"/>
    <mergeCell ref="O116:Q116"/>
    <mergeCell ref="B118:D118"/>
    <mergeCell ref="E118:F118"/>
    <mergeCell ref="N118:O118"/>
    <mergeCell ref="P118:Q118"/>
    <mergeCell ref="B119:D119"/>
    <mergeCell ref="E119:F119"/>
    <mergeCell ref="O119:Q119"/>
    <mergeCell ref="B120:D120"/>
    <mergeCell ref="E120:F120"/>
    <mergeCell ref="O120:Q120"/>
    <mergeCell ref="B121:D121"/>
    <mergeCell ref="E121:F121"/>
    <mergeCell ref="O121:Q121"/>
    <mergeCell ref="B122:D122"/>
    <mergeCell ref="E122:F122"/>
    <mergeCell ref="O122:Q122"/>
    <mergeCell ref="B123:D123"/>
    <mergeCell ref="E123:F123"/>
    <mergeCell ref="O123:Q123"/>
    <mergeCell ref="B124:D124"/>
    <mergeCell ref="E124:F124"/>
    <mergeCell ref="O124:Q124"/>
    <mergeCell ref="B125:D125"/>
    <mergeCell ref="E125:F125"/>
    <mergeCell ref="O125:Q125"/>
    <mergeCell ref="B126:D126"/>
    <mergeCell ref="E126:F126"/>
    <mergeCell ref="O126:Q126"/>
    <mergeCell ref="B127:D127"/>
    <mergeCell ref="E127:F127"/>
    <mergeCell ref="O127:Q127"/>
    <mergeCell ref="B128:D128"/>
    <mergeCell ref="E128:F128"/>
    <mergeCell ref="O128:Q128"/>
    <mergeCell ref="B129:D129"/>
    <mergeCell ref="E129:F129"/>
    <mergeCell ref="O129:Q129"/>
    <mergeCell ref="B130:D130"/>
    <mergeCell ref="E130:F130"/>
    <mergeCell ref="N130:O130"/>
    <mergeCell ref="P130:Q130"/>
    <mergeCell ref="B131:D131"/>
    <mergeCell ref="E131:F131"/>
    <mergeCell ref="O131:Q131"/>
    <mergeCell ref="B132:D132"/>
    <mergeCell ref="E132:F132"/>
    <mergeCell ref="O132:Q132"/>
    <mergeCell ref="B133:D133"/>
    <mergeCell ref="E133:F133"/>
    <mergeCell ref="O133:Q133"/>
    <mergeCell ref="B134:D134"/>
    <mergeCell ref="E134:F134"/>
    <mergeCell ref="O134:Q134"/>
    <mergeCell ref="B135:D135"/>
    <mergeCell ref="E135:F135"/>
    <mergeCell ref="O135:Q135"/>
    <mergeCell ref="B136:D136"/>
    <mergeCell ref="E136:F136"/>
    <mergeCell ref="O136:Q136"/>
    <mergeCell ref="B137:D137"/>
    <mergeCell ref="E137:F137"/>
    <mergeCell ref="O137:Q137"/>
    <mergeCell ref="B144:D144"/>
    <mergeCell ref="E144:F144"/>
    <mergeCell ref="O144:Q144"/>
    <mergeCell ref="B138:D138"/>
    <mergeCell ref="E138:F138"/>
    <mergeCell ref="O138:Q138"/>
    <mergeCell ref="B139:D139"/>
    <mergeCell ref="E139:F139"/>
    <mergeCell ref="O139:Q139"/>
    <mergeCell ref="B140:D140"/>
    <mergeCell ref="E140:F140"/>
    <mergeCell ref="O140:Q140"/>
    <mergeCell ref="B141:D141"/>
    <mergeCell ref="E141:F141"/>
    <mergeCell ref="O141:Q141"/>
    <mergeCell ref="B142:D142"/>
    <mergeCell ref="E142:F142"/>
    <mergeCell ref="O142:Q142"/>
    <mergeCell ref="B143:D143"/>
    <mergeCell ref="E143:F143"/>
    <mergeCell ref="O143:Q143"/>
    <mergeCell ref="B149:D149"/>
    <mergeCell ref="E149:F149"/>
    <mergeCell ref="O149:Q149"/>
    <mergeCell ref="B147:D147"/>
    <mergeCell ref="E147:F147"/>
    <mergeCell ref="O147:Q147"/>
    <mergeCell ref="B148:D148"/>
    <mergeCell ref="E148:F148"/>
    <mergeCell ref="O148:Q148"/>
    <mergeCell ref="B156:D156"/>
    <mergeCell ref="E156:F156"/>
    <mergeCell ref="O156:Q156"/>
    <mergeCell ref="B150:D150"/>
    <mergeCell ref="E150:F150"/>
    <mergeCell ref="O150:Q150"/>
    <mergeCell ref="B151:D151"/>
    <mergeCell ref="E151:F151"/>
    <mergeCell ref="O151:Q151"/>
    <mergeCell ref="B152:D152"/>
    <mergeCell ref="E152:F152"/>
    <mergeCell ref="O152:Q152"/>
    <mergeCell ref="B153:D153"/>
    <mergeCell ref="E153:F153"/>
    <mergeCell ref="O153:Q153"/>
    <mergeCell ref="B154:D154"/>
    <mergeCell ref="E154:F154"/>
    <mergeCell ref="O154:Q154"/>
    <mergeCell ref="B155:D155"/>
    <mergeCell ref="E155:F155"/>
    <mergeCell ref="O155:Q155"/>
    <mergeCell ref="B161:D161"/>
    <mergeCell ref="E161:F161"/>
    <mergeCell ref="O161:Q161"/>
    <mergeCell ref="B158:D158"/>
    <mergeCell ref="E158:F158"/>
    <mergeCell ref="O158:Q158"/>
    <mergeCell ref="B159:D159"/>
    <mergeCell ref="E159:F159"/>
    <mergeCell ref="O159:Q159"/>
    <mergeCell ref="B160:D160"/>
    <mergeCell ref="E160:F160"/>
    <mergeCell ref="O160:Q160"/>
    <mergeCell ref="B162:D162"/>
    <mergeCell ref="E162:F162"/>
    <mergeCell ref="O162:Q162"/>
    <mergeCell ref="B163:D163"/>
    <mergeCell ref="E163:F163"/>
    <mergeCell ref="O163:Q163"/>
    <mergeCell ref="B164:D164"/>
    <mergeCell ref="E164:F164"/>
    <mergeCell ref="O164:Q164"/>
    <mergeCell ref="B165:D165"/>
    <mergeCell ref="E165:F165"/>
    <mergeCell ref="O165:Q165"/>
    <mergeCell ref="B168:D168"/>
    <mergeCell ref="E168:F168"/>
    <mergeCell ref="O168:Q168"/>
    <mergeCell ref="B166:D166"/>
    <mergeCell ref="E166:F166"/>
    <mergeCell ref="O166:Q166"/>
    <mergeCell ref="B167:D167"/>
    <mergeCell ref="E167:F167"/>
    <mergeCell ref="O167:Q167"/>
    <mergeCell ref="B170:D170"/>
    <mergeCell ref="E170:F170"/>
    <mergeCell ref="O170:Q170"/>
    <mergeCell ref="B171:D171"/>
    <mergeCell ref="E171:F171"/>
    <mergeCell ref="O171:Q171"/>
    <mergeCell ref="B172:D172"/>
    <mergeCell ref="E172:F172"/>
    <mergeCell ref="O172:Q172"/>
    <mergeCell ref="B173:D173"/>
    <mergeCell ref="E173:F173"/>
    <mergeCell ref="O173:Q173"/>
    <mergeCell ref="B174:D174"/>
    <mergeCell ref="E174:F174"/>
    <mergeCell ref="O174:Q174"/>
    <mergeCell ref="B175:D175"/>
    <mergeCell ref="E175:F175"/>
    <mergeCell ref="O175:Q175"/>
    <mergeCell ref="B176:D176"/>
    <mergeCell ref="E176:F176"/>
    <mergeCell ref="N176:O176"/>
    <mergeCell ref="P176:Q176"/>
    <mergeCell ref="B177:D177"/>
    <mergeCell ref="E177:F177"/>
    <mergeCell ref="N177:O177"/>
    <mergeCell ref="P177:Q177"/>
    <mergeCell ref="B180:D180"/>
    <mergeCell ref="E180:F180"/>
    <mergeCell ref="O180:Q180"/>
    <mergeCell ref="B178:D178"/>
    <mergeCell ref="E178:F178"/>
    <mergeCell ref="O178:Q178"/>
    <mergeCell ref="B179:D179"/>
    <mergeCell ref="E179:F179"/>
    <mergeCell ref="O179:Q179"/>
    <mergeCell ref="B181:D181"/>
    <mergeCell ref="E181:F181"/>
    <mergeCell ref="O181:Q181"/>
    <mergeCell ref="B182:D182"/>
    <mergeCell ref="E182:F182"/>
    <mergeCell ref="O182:Q182"/>
    <mergeCell ref="B183:D183"/>
    <mergeCell ref="E183:F183"/>
    <mergeCell ref="O183:Q183"/>
    <mergeCell ref="B184:D184"/>
    <mergeCell ref="E184:F184"/>
    <mergeCell ref="O184:Q184"/>
    <mergeCell ref="B185:D185"/>
    <mergeCell ref="E185:F185"/>
    <mergeCell ref="O185:Q185"/>
    <mergeCell ref="B187:D187"/>
    <mergeCell ref="E187:F187"/>
    <mergeCell ref="O187:Q187"/>
    <mergeCell ref="B188:D188"/>
    <mergeCell ref="E188:F188"/>
    <mergeCell ref="O188:Q188"/>
    <mergeCell ref="B189:D189"/>
    <mergeCell ref="E189:F189"/>
    <mergeCell ref="O189:Q189"/>
    <mergeCell ref="B190:D190"/>
    <mergeCell ref="E190:F190"/>
    <mergeCell ref="O190:Q190"/>
    <mergeCell ref="B196:D196"/>
    <mergeCell ref="E196:F196"/>
    <mergeCell ref="O196:Q196"/>
    <mergeCell ref="B191:D191"/>
    <mergeCell ref="E191:F191"/>
    <mergeCell ref="O191:Q191"/>
    <mergeCell ref="E193:F193"/>
    <mergeCell ref="O193:Q193"/>
    <mergeCell ref="B194:D194"/>
    <mergeCell ref="E194:F194"/>
    <mergeCell ref="O194:Q194"/>
    <mergeCell ref="B195:D195"/>
    <mergeCell ref="E195:F195"/>
    <mergeCell ref="N195:O195"/>
    <mergeCell ref="P195:Q195"/>
    <mergeCell ref="B203:D203"/>
    <mergeCell ref="E203:F203"/>
    <mergeCell ref="O203:Q203"/>
    <mergeCell ref="O27:P27"/>
    <mergeCell ref="O28:P28"/>
    <mergeCell ref="B201:D201"/>
    <mergeCell ref="E201:F201"/>
    <mergeCell ref="O201:Q201"/>
    <mergeCell ref="B202:D202"/>
    <mergeCell ref="E202:F202"/>
    <mergeCell ref="O202:Q202"/>
    <mergeCell ref="B198:D198"/>
    <mergeCell ref="E198:F198"/>
    <mergeCell ref="O198:Q198"/>
    <mergeCell ref="B199:D199"/>
    <mergeCell ref="E199:F199"/>
    <mergeCell ref="O199:Q199"/>
    <mergeCell ref="B200:D200"/>
    <mergeCell ref="E200:F200"/>
    <mergeCell ref="O200:Q200"/>
    <mergeCell ref="B197:D197"/>
    <mergeCell ref="E197:F197"/>
    <mergeCell ref="O197:Q197"/>
    <mergeCell ref="B193:D19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al 31-08-2016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PM Aged TB - Options - Detail</dc:title>
  <dc:creator>instalador</dc:creator>
  <cp:lastModifiedBy>Yenny Acosta Hernandez</cp:lastModifiedBy>
  <cp:lastPrinted>2016-09-01T12:39:29Z</cp:lastPrinted>
  <dcterms:created xsi:type="dcterms:W3CDTF">2016-08-31T08:52:32Z</dcterms:created>
  <dcterms:modified xsi:type="dcterms:W3CDTF">2017-03-20T21:05:10Z</dcterms:modified>
</cp:coreProperties>
</file>